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Отчет 9мес 2014  " sheetId="1" r:id="rId1"/>
  </sheets>
  <definedNames/>
  <calcPr fullCalcOnLoad="1"/>
</workbook>
</file>

<file path=xl/sharedStrings.xml><?xml version="1.0" encoding="utf-8"?>
<sst xmlns="http://schemas.openxmlformats.org/spreadsheetml/2006/main" count="221" uniqueCount="87">
  <si>
    <t>Объем оказываемой муниципальной
услуги (работы), утвержденной в
муниципальном задании</t>
  </si>
  <si>
    <t>утверждено</t>
  </si>
  <si>
    <t>исполнено</t>
  </si>
  <si>
    <t>выполнение
(%)</t>
  </si>
  <si>
    <t>Наименование
муниципальной услуги
(работы)</t>
  </si>
  <si>
    <t>Наименование
раздела
расходов
бюджетной
классификации</t>
  </si>
  <si>
    <t>Единица
измерения</t>
  </si>
  <si>
    <t>Объем бюджетных ассигнований на
предоставление субсидий на
финансовое обеспечение
муниципального задания на оказание
муниципальных услуг (работ) с учетом
затрат на содержание имущества
(тыс.руб.)</t>
  </si>
  <si>
    <t>Показатели качества оказываемых муниципальных услуг (работ)</t>
  </si>
  <si>
    <t>Предоставление  среднего (полного) общего образования  (очная и заочная форма)</t>
  </si>
  <si>
    <t>чел</t>
  </si>
  <si>
    <t>1. наличие уставных документов (устав, лицензия, свидетельство о государственной аккредитации), (да, нет)</t>
  </si>
  <si>
    <t>2. соответствие условий обучения и воспитания требованиям СанПиН, пожарной безопасности, (да, нет</t>
  </si>
  <si>
    <t>3.общий уровень укомплектованности кадрами, (%)</t>
  </si>
  <si>
    <t>5. доля педагогов, прошедших курсовую переподготовку, (%)</t>
  </si>
  <si>
    <t>6. доля педагогов, прошедших аттестацию на высшую и первую категорию, (%)</t>
  </si>
  <si>
    <t>7. доля педагогов, владеющих навыками работы на персональных компьютерах, (%)</t>
  </si>
  <si>
    <t>Предоставление основного общего образования (очная форма)</t>
  </si>
  <si>
    <t>4.доля педагогических кадров с высшим профессиональным образованием,  (%)</t>
  </si>
  <si>
    <t>Предоставление основного общего, среднего (полного) общего образования в очно-заочной (вечерней) и заочной форме</t>
  </si>
  <si>
    <t>Предоставление общеобразовательной программы дошкольного образования в детском саду с 10,5 часовым пребыванием</t>
  </si>
  <si>
    <t>9.среднее количество дней, пропущенных по болезни одним ребенком, (дней)</t>
  </si>
  <si>
    <t>8.посещаемость одним ребенком в год.(дней)</t>
  </si>
  <si>
    <t>Предоставление общеобразовательной программы дошкольного образования в группе кратковременного пребывания</t>
  </si>
  <si>
    <t>Предоставление дополнительного образования детям в объединениях технического направления (кружки авиамодельного конструирования и т.д.)</t>
  </si>
  <si>
    <t>10. сохранность контингента обучающихся в течении года, (чел.)</t>
  </si>
  <si>
    <t>Предоставление дополнительного образования детям в объединениях других видов деятельности (группа раннего развития детей, «Информатик», школа подготовки вожатых и т.д.)</t>
  </si>
  <si>
    <t>Организация  отдыха детей в каникулярное время в лагерях с дневным пребыванием</t>
  </si>
  <si>
    <t>1. общий уровень укомплектованности кадрами</t>
  </si>
  <si>
    <t>2. количество групп</t>
  </si>
  <si>
    <t>3. количество детей</t>
  </si>
  <si>
    <t>Предоставление общеобразовательной программы дошкольного образования в дошкольном образовательном учреждении общеразвивающего вида с 12 часовым пребыванием с приоритетным осуществлением деятельности по социально-личностному развитию детей</t>
  </si>
  <si>
    <t>да</t>
  </si>
  <si>
    <t>вш</t>
  </si>
  <si>
    <t>план</t>
  </si>
  <si>
    <t>факт</t>
  </si>
  <si>
    <t>шк</t>
  </si>
  <si>
    <t>3.доля педагогических кадров с высшим профессиональным образованием,  (%)</t>
  </si>
  <si>
    <t>4. доля педагогов, прошедших курсовую переподготовку, (%)</t>
  </si>
  <si>
    <t>5. доля педагогов, прошедших аттестацию на высшую и первую категорию, (%)</t>
  </si>
  <si>
    <t>количество детей</t>
  </si>
  <si>
    <t>1.доля педагогических кадров с высшим профессиональным образованием,  (%)</t>
  </si>
  <si>
    <t>2. доля педагогов, прошедших курсовую переподготовку, (%)</t>
  </si>
  <si>
    <t>3. доля педагогов, прошедших аттестацию на высшую и первую категорию, (%)</t>
  </si>
  <si>
    <t>4. укомплектованность учреждения учебным оборудованием в соответствии с требованиями учебных программ, (%)</t>
  </si>
  <si>
    <t>5. доля охвата горячим питаниям, (%)</t>
  </si>
  <si>
    <t>6. доля обучающихся, продолживших обучение для получения среднего (полного) общего образования, (%)</t>
  </si>
  <si>
    <t>5. доля охвата горячим питанием, (%)</t>
  </si>
  <si>
    <t>1. количество групп</t>
  </si>
  <si>
    <t xml:space="preserve">10. сохранность контингента обучающихся в течении года, (чел.) </t>
  </si>
  <si>
    <t>6. количество кружков, (ед.)</t>
  </si>
  <si>
    <t>7. количество детей, (чел.)</t>
  </si>
  <si>
    <t xml:space="preserve"> Предоставление дополнительного образования детям вобъединениях эколого-биологического направления (кружок «Юный эколог», краевая очно-заочная экологическая школа и т.д.)</t>
  </si>
  <si>
    <t>8. сохранность контингента обучающихся в течении года, (чел.)</t>
  </si>
  <si>
    <t>Предоставление дополнительного образования детям в спортивных объединениях (секции волейбола, баскетбола, тхэквандо, каратэ, бокса, шахмат, греко-римской борьбы,самбо, лыжного спорта, стрельбы,футбола, вольной борьбы, хоккея. Легкой атлетики, атлетической гимнастики ит.д.</t>
  </si>
  <si>
    <t>7. количество кружков, (ед.)</t>
  </si>
  <si>
    <t>8. количество детей, (чел.)</t>
  </si>
  <si>
    <t>9. сохранность контингента обучающихся в течении года, (чел.)</t>
  </si>
  <si>
    <t>Предоставление дополнительного образования детям вобъединениях художественно-эстетического направления (кружки ИЗО, эстрадного вокала, дизайна костюма, оригами, ансамбль народных инструментов, музыкально-фольклорный театр и т.д.)</t>
  </si>
  <si>
    <t xml:space="preserve">Предоставление общеобразовательнойпрограммы дошкольного образования в дошкольном образовательном учреждении общеразвивающего вида с 12 часовым пребыванием с приоритетным осуществлением деятельности похудожественно-эстетическому развитию детей  </t>
  </si>
  <si>
    <t>4. степень удовлетворенности родителей (законных представителей) качеством оказания услуг. (%)</t>
  </si>
  <si>
    <t>количество групп</t>
  </si>
  <si>
    <t>Предоставление дошкольного образования в дошкольном образовательномучреждении общеразвивающего вида с 12 часовым пребыванием с приоритетным осуществлением деятельности по физическому развитию детей</t>
  </si>
  <si>
    <t>3. степень удовлетворенности родителей (законных представителей) качеством оказания услуг. (%)</t>
  </si>
  <si>
    <t>4. доля педагогов, прошедших аттестацию на высшую и первую категорию, (%)</t>
  </si>
  <si>
    <t>5. доля педагогов, владеющих навыками работы на персональных компьютерах, (%)</t>
  </si>
  <si>
    <t>6.посещаемость одним ребенком в год.(дней)</t>
  </si>
  <si>
    <t>7.среднее количество дней, пропущенных по болезни одним ребенком, (дней)</t>
  </si>
  <si>
    <t>8. Количество групп</t>
  </si>
  <si>
    <t>4. доля педагогов, владеющих навыками работы на персональных компьютерах, (%)</t>
  </si>
  <si>
    <t>5.посещаемость одним ребенком в год.(дней)</t>
  </si>
  <si>
    <t>6.среднее количество дней, пропущенных по болезни одним ребенком, (дней)</t>
  </si>
  <si>
    <t xml:space="preserve">Предоставление общеобразовательной программы дошкольного образования в дошкольном образовательном учреждении общеразвивающего вида с 10,5 часовым пребыванием с приоритетным осуществлением деятельности посоциально-личностному развитию детей </t>
  </si>
  <si>
    <t>2. степень удовлетворенности родителей (законных представителей) качеством оказания услуг. (%)</t>
  </si>
  <si>
    <t>3. доля педагогов, владеющих навыками работы на персональных компьютерах, (%)</t>
  </si>
  <si>
    <t>4.посещаемость одним ребенком в год.(дней)</t>
  </si>
  <si>
    <t>5.среднее количество дней, пропущенных по болезни одним ребенком, (дней)</t>
  </si>
  <si>
    <t>6.количество групп</t>
  </si>
  <si>
    <t>Предоставление дошкольного образования в дошкольном образовательном учреждении общеразвивающего вида с 10,5 часовым пребыванием с приоритетным осуществлением деятельности по физическому развитию детей</t>
  </si>
  <si>
    <t>7.количество групп</t>
  </si>
  <si>
    <t>Предоставление общеобразовательной программы дошкольного образования в дошкольном образовательном учреждении общеразвивающего вида с 10,5 часовым пребыванием с приоритетным осуществлением деятельности похудожественно-эстетическому развитию детей</t>
  </si>
  <si>
    <t>8.Количество групп</t>
  </si>
  <si>
    <t>Предоставление начального (общего)образования (очная форма)</t>
  </si>
  <si>
    <r>
      <rPr>
        <b/>
        <sz val="14"/>
        <color indexed="8"/>
        <rFont val="Times New Roman"/>
        <family val="1"/>
      </rPr>
      <t>Отчет об исполнении муниципального задания по оказанию муниципальных услуг (работ)</t>
    </r>
    <r>
      <rPr>
        <sz val="14"/>
        <color indexed="8"/>
        <rFont val="Times New Roman"/>
        <family val="1"/>
      </rPr>
      <t xml:space="preserve">
по состоянию на 30.06.2014  года по Управлению образования администрации м униципального района имени Лазо</t>
    </r>
  </si>
  <si>
    <t>73307020221000; 0220594</t>
  </si>
  <si>
    <t>73307010231000;031592</t>
  </si>
  <si>
    <t>73307020241000;0240543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</si>
</sst>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9"/>
      <color rgb="FFFF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>
        <color indexed="63"/>
      </top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2" fontId="43" fillId="0" borderId="0" xfId="0" applyNumberFormat="1" applyFont="1" applyAlignment="1">
      <alignment/>
    </xf>
    <xf numFmtId="1" fontId="43" fillId="0" borderId="11" xfId="0" applyNumberFormat="1" applyFont="1" applyBorder="1" applyAlignment="1">
      <alignment/>
    </xf>
    <xf numFmtId="0" fontId="43" fillId="0" borderId="10" xfId="0" applyFont="1" applyBorder="1" applyAlignment="1">
      <alignment horizontal="left" wrapText="1"/>
    </xf>
    <xf numFmtId="1" fontId="43" fillId="0" borderId="11" xfId="0" applyNumberFormat="1" applyFont="1" applyBorder="1" applyAlignment="1">
      <alignment/>
    </xf>
    <xf numFmtId="0" fontId="43" fillId="0" borderId="10" xfId="0" applyFont="1" applyBorder="1" applyAlignment="1">
      <alignment horizontal="center" wrapText="1"/>
    </xf>
    <xf numFmtId="2" fontId="43" fillId="0" borderId="11" xfId="0" applyNumberFormat="1" applyFont="1" applyBorder="1" applyAlignment="1">
      <alignment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wrapText="1"/>
    </xf>
    <xf numFmtId="2" fontId="43" fillId="0" borderId="13" xfId="0" applyNumberFormat="1" applyFont="1" applyBorder="1" applyAlignment="1">
      <alignment/>
    </xf>
    <xf numFmtId="0" fontId="43" fillId="0" borderId="12" xfId="0" applyFont="1" applyBorder="1" applyAlignment="1">
      <alignment wrapText="1"/>
    </xf>
    <xf numFmtId="0" fontId="43" fillId="0" borderId="10" xfId="0" applyFont="1" applyBorder="1" applyAlignment="1">
      <alignment/>
    </xf>
    <xf numFmtId="2" fontId="43" fillId="0" borderId="10" xfId="0" applyNumberFormat="1" applyFont="1" applyBorder="1" applyAlignment="1">
      <alignment/>
    </xf>
    <xf numFmtId="0" fontId="42" fillId="0" borderId="14" xfId="0" applyFont="1" applyBorder="1" applyAlignment="1">
      <alignment vertical="center" wrapText="1"/>
    </xf>
    <xf numFmtId="0" fontId="43" fillId="0" borderId="15" xfId="0" applyFont="1" applyBorder="1" applyAlignment="1">
      <alignment vertical="center"/>
    </xf>
    <xf numFmtId="1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2" fontId="4" fillId="0" borderId="15" xfId="0" applyNumberFormat="1" applyFont="1" applyBorder="1" applyAlignment="1">
      <alignment vertical="center"/>
    </xf>
    <xf numFmtId="1" fontId="43" fillId="0" borderId="15" xfId="0" applyNumberFormat="1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/>
    </xf>
    <xf numFmtId="0" fontId="43" fillId="0" borderId="16" xfId="0" applyFont="1" applyBorder="1" applyAlignment="1">
      <alignment horizontal="left" wrapText="1"/>
    </xf>
    <xf numFmtId="1" fontId="0" fillId="0" borderId="17" xfId="0" applyNumberForma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center" wrapText="1"/>
    </xf>
    <xf numFmtId="0" fontId="43" fillId="0" borderId="18" xfId="0" applyFont="1" applyBorder="1" applyAlignment="1">
      <alignment horizontal="center"/>
    </xf>
    <xf numFmtId="0" fontId="44" fillId="0" borderId="12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 vertical="center"/>
    </xf>
    <xf numFmtId="2" fontId="43" fillId="0" borderId="13" xfId="0" applyNumberFormat="1" applyFont="1" applyBorder="1" applyAlignment="1">
      <alignment horizontal="center"/>
    </xf>
    <xf numFmtId="1" fontId="43" fillId="0" borderId="19" xfId="0" applyNumberFormat="1" applyFont="1" applyBorder="1" applyAlignment="1">
      <alignment horizontal="center" vertical="center"/>
    </xf>
    <xf numFmtId="1" fontId="43" fillId="0" borderId="20" xfId="0" applyNumberFormat="1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2" fontId="43" fillId="0" borderId="19" xfId="0" applyNumberFormat="1" applyFont="1" applyBorder="1" applyAlignment="1">
      <alignment horizontal="center" vertical="center"/>
    </xf>
    <xf numFmtId="2" fontId="43" fillId="0" borderId="20" xfId="0" applyNumberFormat="1" applyFont="1" applyBorder="1" applyAlignment="1">
      <alignment horizontal="center" vertical="center"/>
    </xf>
    <xf numFmtId="0" fontId="43" fillId="0" borderId="21" xfId="0" applyFont="1" applyBorder="1" applyAlignment="1">
      <alignment horizontal="left"/>
    </xf>
    <xf numFmtId="0" fontId="43" fillId="0" borderId="22" xfId="0" applyFont="1" applyBorder="1" applyAlignment="1">
      <alignment horizontal="left"/>
    </xf>
    <xf numFmtId="0" fontId="43" fillId="0" borderId="23" xfId="0" applyFont="1" applyBorder="1" applyAlignment="1">
      <alignment horizontal="left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/>
    </xf>
    <xf numFmtId="0" fontId="43" fillId="0" borderId="24" xfId="0" applyFont="1" applyBorder="1" applyAlignment="1">
      <alignment horizontal="left" wrapText="1"/>
    </xf>
    <xf numFmtId="0" fontId="43" fillId="0" borderId="16" xfId="0" applyFont="1" applyBorder="1" applyAlignment="1">
      <alignment horizontal="left" wrapText="1"/>
    </xf>
    <xf numFmtId="0" fontId="43" fillId="0" borderId="25" xfId="0" applyFont="1" applyBorder="1" applyAlignment="1">
      <alignment horizontal="left" wrapText="1"/>
    </xf>
    <xf numFmtId="0" fontId="43" fillId="0" borderId="24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3" fillId="0" borderId="26" xfId="0" applyFont="1" applyBorder="1" applyAlignment="1">
      <alignment wrapText="1"/>
    </xf>
    <xf numFmtId="0" fontId="43" fillId="0" borderId="27" xfId="0" applyFont="1" applyBorder="1" applyAlignment="1">
      <alignment wrapText="1"/>
    </xf>
    <xf numFmtId="0" fontId="43" fillId="0" borderId="28" xfId="0" applyFont="1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2" fillId="0" borderId="19" xfId="0" applyFont="1" applyBorder="1" applyAlignment="1">
      <alignment horizontal="center" wrapText="1"/>
    </xf>
    <xf numFmtId="0" fontId="42" fillId="0" borderId="31" xfId="0" applyFont="1" applyBorder="1" applyAlignment="1">
      <alignment horizont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left"/>
    </xf>
    <xf numFmtId="0" fontId="43" fillId="0" borderId="16" xfId="0" applyFont="1" applyBorder="1" applyAlignment="1">
      <alignment horizontal="left"/>
    </xf>
    <xf numFmtId="0" fontId="43" fillId="0" borderId="25" xfId="0" applyFont="1" applyBorder="1" applyAlignment="1">
      <alignment horizontal="left"/>
    </xf>
    <xf numFmtId="0" fontId="43" fillId="0" borderId="35" xfId="0" applyFont="1" applyBorder="1" applyAlignment="1">
      <alignment wrapText="1"/>
    </xf>
    <xf numFmtId="0" fontId="43" fillId="0" borderId="36" xfId="0" applyFont="1" applyBorder="1" applyAlignment="1">
      <alignment wrapText="1"/>
    </xf>
    <xf numFmtId="0" fontId="43" fillId="0" borderId="37" xfId="0" applyFont="1" applyBorder="1" applyAlignment="1">
      <alignment wrapText="1"/>
    </xf>
    <xf numFmtId="0" fontId="0" fillId="0" borderId="38" xfId="0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2" fontId="43" fillId="0" borderId="15" xfId="0" applyNumberFormat="1" applyFont="1" applyBorder="1" applyAlignment="1">
      <alignment horizontal="center" vertical="center"/>
    </xf>
    <xf numFmtId="0" fontId="44" fillId="0" borderId="39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4" fillId="0" borderId="40" xfId="0" applyFont="1" applyBorder="1" applyAlignment="1">
      <alignment horizontal="center" wrapText="1"/>
    </xf>
    <xf numFmtId="0" fontId="44" fillId="0" borderId="21" xfId="0" applyFont="1" applyBorder="1" applyAlignment="1">
      <alignment horizontal="center" wrapText="1"/>
    </xf>
    <xf numFmtId="0" fontId="44" fillId="0" borderId="22" xfId="0" applyFont="1" applyBorder="1" applyAlignment="1">
      <alignment horizontal="center" wrapText="1"/>
    </xf>
    <xf numFmtId="0" fontId="44" fillId="0" borderId="23" xfId="0" applyFont="1" applyBorder="1" applyAlignment="1">
      <alignment horizontal="center" wrapText="1"/>
    </xf>
    <xf numFmtId="0" fontId="44" fillId="0" borderId="32" xfId="0" applyFont="1" applyBorder="1" applyAlignment="1">
      <alignment horizontal="center" wrapText="1"/>
    </xf>
    <xf numFmtId="0" fontId="44" fillId="0" borderId="33" xfId="0" applyFont="1" applyBorder="1" applyAlignment="1">
      <alignment horizontal="center" wrapText="1"/>
    </xf>
    <xf numFmtId="0" fontId="44" fillId="0" borderId="34" xfId="0" applyFont="1" applyBorder="1" applyAlignment="1">
      <alignment horizont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wrapText="1"/>
    </xf>
    <xf numFmtId="0" fontId="43" fillId="0" borderId="27" xfId="0" applyFont="1" applyBorder="1" applyAlignment="1">
      <alignment horizontal="left" wrapText="1"/>
    </xf>
    <xf numFmtId="0" fontId="43" fillId="0" borderId="28" xfId="0" applyFont="1" applyBorder="1" applyAlignment="1">
      <alignment horizontal="left" wrapText="1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0" borderId="23" xfId="0" applyFont="1" applyBorder="1" applyAlignment="1">
      <alignment horizont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left" wrapText="1"/>
    </xf>
    <xf numFmtId="0" fontId="44" fillId="0" borderId="46" xfId="0" applyFont="1" applyBorder="1" applyAlignment="1">
      <alignment horizontal="left" wrapText="1"/>
    </xf>
    <xf numFmtId="0" fontId="43" fillId="0" borderId="35" xfId="0" applyFont="1" applyBorder="1" applyAlignment="1">
      <alignment horizontal="left" wrapText="1"/>
    </xf>
    <xf numFmtId="0" fontId="43" fillId="0" borderId="36" xfId="0" applyFont="1" applyBorder="1" applyAlignment="1">
      <alignment horizontal="left" wrapText="1"/>
    </xf>
    <xf numFmtId="0" fontId="43" fillId="0" borderId="37" xfId="0" applyFont="1" applyBorder="1" applyAlignment="1">
      <alignment horizontal="left" wrapText="1"/>
    </xf>
    <xf numFmtId="0" fontId="44" fillId="0" borderId="21" xfId="0" applyFont="1" applyBorder="1" applyAlignment="1">
      <alignment horizontal="left" wrapText="1"/>
    </xf>
    <xf numFmtId="0" fontId="44" fillId="0" borderId="22" xfId="0" applyFont="1" applyBorder="1" applyAlignment="1">
      <alignment horizontal="left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3" fillId="0" borderId="35" xfId="0" applyFont="1" applyBorder="1" applyAlignment="1">
      <alignment horizontal="center" wrapText="1"/>
    </xf>
    <xf numFmtId="0" fontId="43" fillId="0" borderId="36" xfId="0" applyFont="1" applyBorder="1" applyAlignment="1">
      <alignment horizontal="center" wrapText="1"/>
    </xf>
    <xf numFmtId="0" fontId="43" fillId="0" borderId="37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3" fillId="0" borderId="24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/>
    </xf>
    <xf numFmtId="0" fontId="43" fillId="0" borderId="25" xfId="0" applyFont="1" applyBorder="1" applyAlignment="1">
      <alignment horizontal="center" vertical="top"/>
    </xf>
    <xf numFmtId="0" fontId="43" fillId="0" borderId="24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43" fillId="0" borderId="15" xfId="0" applyFont="1" applyBorder="1" applyAlignment="1">
      <alignment horizontal="center" vertical="top"/>
    </xf>
    <xf numFmtId="0" fontId="43" fillId="0" borderId="19" xfId="0" applyFont="1" applyBorder="1" applyAlignment="1">
      <alignment horizontal="center" vertical="top"/>
    </xf>
    <xf numFmtId="2" fontId="43" fillId="0" borderId="15" xfId="0" applyNumberFormat="1" applyFont="1" applyBorder="1" applyAlignment="1">
      <alignment horizontal="center" vertical="top"/>
    </xf>
    <xf numFmtId="2" fontId="43" fillId="0" borderId="19" xfId="0" applyNumberFormat="1" applyFont="1" applyBorder="1" applyAlignment="1">
      <alignment horizontal="center" vertical="top"/>
    </xf>
    <xf numFmtId="0" fontId="44" fillId="0" borderId="10" xfId="0" applyFont="1" applyBorder="1" applyAlignment="1">
      <alignment horizontal="center" wrapText="1"/>
    </xf>
    <xf numFmtId="0" fontId="43" fillId="0" borderId="18" xfId="0" applyFont="1" applyBorder="1" applyAlignment="1">
      <alignment horizontal="center"/>
    </xf>
    <xf numFmtId="0" fontId="43" fillId="0" borderId="47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4" fillId="0" borderId="12" xfId="0" applyFont="1" applyBorder="1" applyAlignment="1">
      <alignment horizontal="center" wrapText="1"/>
    </xf>
    <xf numFmtId="0" fontId="44" fillId="0" borderId="31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wrapText="1"/>
    </xf>
    <xf numFmtId="0" fontId="43" fillId="0" borderId="31" xfId="0" applyFont="1" applyBorder="1" applyAlignment="1">
      <alignment horizontal="center" wrapText="1"/>
    </xf>
    <xf numFmtId="1" fontId="43" fillId="0" borderId="13" xfId="0" applyNumberFormat="1" applyFont="1" applyBorder="1" applyAlignment="1">
      <alignment horizontal="center"/>
    </xf>
    <xf numFmtId="1" fontId="43" fillId="0" borderId="47" xfId="0" applyNumberFormat="1" applyFont="1" applyBorder="1" applyAlignment="1">
      <alignment horizontal="center"/>
    </xf>
    <xf numFmtId="0" fontId="46" fillId="0" borderId="15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/>
    </xf>
    <xf numFmtId="2" fontId="43" fillId="0" borderId="13" xfId="0" applyNumberFormat="1" applyFont="1" applyBorder="1" applyAlignment="1">
      <alignment horizontal="center"/>
    </xf>
    <xf numFmtId="2" fontId="43" fillId="0" borderId="47" xfId="0" applyNumberFormat="1" applyFont="1" applyBorder="1" applyAlignment="1">
      <alignment horizontal="center"/>
    </xf>
    <xf numFmtId="0" fontId="44" fillId="0" borderId="32" xfId="0" applyFont="1" applyBorder="1" applyAlignment="1">
      <alignment horizontal="left" wrapText="1"/>
    </xf>
    <xf numFmtId="0" fontId="44" fillId="0" borderId="33" xfId="0" applyFont="1" applyBorder="1" applyAlignment="1">
      <alignment horizontal="left" wrapText="1"/>
    </xf>
    <xf numFmtId="0" fontId="44" fillId="0" borderId="34" xfId="0" applyFont="1" applyBorder="1" applyAlignment="1">
      <alignment horizontal="left" wrapText="1"/>
    </xf>
    <xf numFmtId="0" fontId="44" fillId="0" borderId="23" xfId="0" applyFont="1" applyBorder="1" applyAlignment="1">
      <alignment horizontal="left" wrapText="1"/>
    </xf>
    <xf numFmtId="0" fontId="43" fillId="0" borderId="32" xfId="0" applyFont="1" applyBorder="1" applyAlignment="1">
      <alignment horizontal="left" wrapText="1"/>
    </xf>
    <xf numFmtId="0" fontId="43" fillId="0" borderId="33" xfId="0" applyFont="1" applyBorder="1" applyAlignment="1">
      <alignment horizontal="left" wrapText="1"/>
    </xf>
    <xf numFmtId="0" fontId="43" fillId="0" borderId="34" xfId="0" applyFont="1" applyBorder="1" applyAlignment="1">
      <alignment horizontal="left" wrapText="1"/>
    </xf>
    <xf numFmtId="0" fontId="43" fillId="0" borderId="21" xfId="0" applyFont="1" applyBorder="1" applyAlignment="1">
      <alignment horizontal="left" wrapText="1"/>
    </xf>
    <xf numFmtId="0" fontId="43" fillId="0" borderId="22" xfId="0" applyFont="1" applyBorder="1" applyAlignment="1">
      <alignment horizontal="left" wrapText="1"/>
    </xf>
    <xf numFmtId="0" fontId="43" fillId="0" borderId="23" xfId="0" applyFont="1" applyBorder="1" applyAlignment="1">
      <alignment horizontal="left" wrapText="1"/>
    </xf>
    <xf numFmtId="0" fontId="46" fillId="0" borderId="2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42" fillId="0" borderId="42" xfId="0" applyFont="1" applyBorder="1" applyAlignment="1">
      <alignment horizontal="center" wrapText="1"/>
    </xf>
    <xf numFmtId="0" fontId="44" fillId="0" borderId="48" xfId="0" applyFont="1" applyBorder="1" applyAlignment="1">
      <alignment horizontal="left" wrapText="1"/>
    </xf>
    <xf numFmtId="0" fontId="42" fillId="0" borderId="3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1" fontId="47" fillId="0" borderId="15" xfId="0" applyNumberFormat="1" applyFont="1" applyBorder="1" applyAlignment="1">
      <alignment horizontal="center" vertical="center" wrapText="1"/>
    </xf>
    <xf numFmtId="1" fontId="47" fillId="0" borderId="19" xfId="0" applyNumberFormat="1" applyFont="1" applyBorder="1" applyAlignment="1">
      <alignment horizontal="center" vertical="center" wrapText="1"/>
    </xf>
    <xf numFmtId="1" fontId="47" fillId="0" borderId="2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1" fontId="43" fillId="0" borderId="15" xfId="0" applyNumberFormat="1" applyFont="1" applyBorder="1" applyAlignment="1">
      <alignment horizontal="center" vertical="center" wrapText="1"/>
    </xf>
    <xf numFmtId="1" fontId="43" fillId="0" borderId="19" xfId="0" applyNumberFormat="1" applyFont="1" applyBorder="1" applyAlignment="1">
      <alignment horizontal="center" vertical="center" wrapText="1"/>
    </xf>
    <xf numFmtId="1" fontId="43" fillId="0" borderId="31" xfId="0" applyNumberFormat="1" applyFont="1" applyBorder="1" applyAlignment="1">
      <alignment horizontal="center" vertical="center" wrapText="1"/>
    </xf>
    <xf numFmtId="1" fontId="43" fillId="0" borderId="12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1" fontId="43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164" fontId="43" fillId="0" borderId="15" xfId="0" applyNumberFormat="1" applyFont="1" applyBorder="1" applyAlignment="1">
      <alignment horizontal="center" vertical="center"/>
    </xf>
    <xf numFmtId="164" fontId="43" fillId="0" borderId="19" xfId="0" applyNumberFormat="1" applyFont="1" applyBorder="1" applyAlignment="1">
      <alignment horizontal="center" vertical="center"/>
    </xf>
    <xf numFmtId="164" fontId="43" fillId="0" borderId="20" xfId="0" applyNumberFormat="1" applyFont="1" applyBorder="1" applyAlignment="1">
      <alignment horizontal="center" vertical="center"/>
    </xf>
    <xf numFmtId="1" fontId="43" fillId="0" borderId="14" xfId="0" applyNumberFormat="1" applyFont="1" applyBorder="1" applyAlignment="1">
      <alignment horizontal="center" vertical="center" wrapText="1"/>
    </xf>
    <xf numFmtId="1" fontId="43" fillId="0" borderId="43" xfId="0" applyNumberFormat="1" applyFont="1" applyBorder="1" applyAlignment="1">
      <alignment horizontal="center" vertical="center" wrapText="1"/>
    </xf>
    <xf numFmtId="1" fontId="43" fillId="0" borderId="4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41"/>
  <sheetViews>
    <sheetView tabSelected="1" zoomScalePageLayoutView="0" workbookViewId="0" topLeftCell="A1">
      <selection activeCell="K8" sqref="K8:Q8"/>
    </sheetView>
  </sheetViews>
  <sheetFormatPr defaultColWidth="9.140625" defaultRowHeight="15"/>
  <cols>
    <col min="1" max="1" width="4.00390625" style="0" customWidth="1"/>
    <col min="2" max="2" width="22.28125" style="1" customWidth="1"/>
    <col min="3" max="3" width="12.140625" style="1" customWidth="1"/>
    <col min="4" max="4" width="6.57421875" style="1" customWidth="1"/>
    <col min="5" max="5" width="6.7109375" style="1" customWidth="1"/>
    <col min="6" max="6" width="7.140625" style="1" customWidth="1"/>
    <col min="7" max="7" width="7.57421875" style="1" customWidth="1"/>
    <col min="8" max="8" width="7.8515625" style="1" customWidth="1"/>
    <col min="9" max="9" width="8.8515625" style="1" customWidth="1"/>
    <col min="10" max="10" width="9.140625" style="1" customWidth="1"/>
    <col min="11" max="11" width="10.28125" style="1" customWidth="1"/>
    <col min="12" max="14" width="9.140625" style="1" customWidth="1"/>
    <col min="15" max="15" width="7.7109375" style="1" customWidth="1"/>
    <col min="16" max="16" width="7.140625" style="1" customWidth="1"/>
    <col min="17" max="17" width="9.28125" style="1" customWidth="1"/>
    <col min="18" max="18" width="6.57421875" style="0" customWidth="1"/>
  </cols>
  <sheetData>
    <row r="2" spans="2:16" ht="18">
      <c r="B2" s="128" t="s">
        <v>83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36"/>
      <c r="P2" s="36"/>
    </row>
    <row r="3" spans="2:16" ht="18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36"/>
      <c r="P3" s="36"/>
    </row>
    <row r="4" spans="2:16" ht="23.25" customHeight="1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36"/>
      <c r="P4" s="36"/>
    </row>
    <row r="8" spans="2:17" ht="114.75" customHeight="1">
      <c r="B8" s="4" t="s">
        <v>4</v>
      </c>
      <c r="C8" s="4" t="s">
        <v>5</v>
      </c>
      <c r="D8" s="4" t="s">
        <v>6</v>
      </c>
      <c r="E8" s="124" t="s">
        <v>0</v>
      </c>
      <c r="F8" s="125"/>
      <c r="G8" s="126"/>
      <c r="H8" s="124" t="s">
        <v>7</v>
      </c>
      <c r="I8" s="125"/>
      <c r="J8" s="126"/>
      <c r="K8" s="127" t="s">
        <v>8</v>
      </c>
      <c r="L8" s="125"/>
      <c r="M8" s="125"/>
      <c r="N8" s="125"/>
      <c r="O8" s="125"/>
      <c r="P8" s="125"/>
      <c r="Q8" s="126"/>
    </row>
    <row r="9" spans="2:17" ht="36">
      <c r="B9" s="5"/>
      <c r="C9" s="5"/>
      <c r="D9" s="5"/>
      <c r="E9" s="3" t="s">
        <v>1</v>
      </c>
      <c r="F9" s="3" t="s">
        <v>2</v>
      </c>
      <c r="G9" s="4" t="s">
        <v>3</v>
      </c>
      <c r="H9" s="3" t="s">
        <v>1</v>
      </c>
      <c r="I9" s="3" t="s">
        <v>2</v>
      </c>
      <c r="J9" s="4" t="s">
        <v>3</v>
      </c>
      <c r="K9" s="5"/>
      <c r="L9" s="5"/>
      <c r="M9" s="5"/>
      <c r="N9" s="5"/>
      <c r="O9" s="5" t="s">
        <v>34</v>
      </c>
      <c r="P9" s="5" t="s">
        <v>35</v>
      </c>
      <c r="Q9" s="4" t="s">
        <v>3</v>
      </c>
    </row>
    <row r="10" spans="2:17" s="2" customFormat="1" ht="15" thickBot="1"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  <c r="N10" s="7">
        <v>13</v>
      </c>
      <c r="O10" s="7"/>
      <c r="P10" s="7"/>
      <c r="Q10" s="7">
        <v>14</v>
      </c>
    </row>
    <row r="11" spans="1:17" ht="44.25" customHeight="1">
      <c r="A11" s="146">
        <v>1</v>
      </c>
      <c r="B11" s="147" t="s">
        <v>9</v>
      </c>
      <c r="C11" s="179" t="s">
        <v>84</v>
      </c>
      <c r="D11" s="82" t="s">
        <v>10</v>
      </c>
      <c r="E11" s="182">
        <v>4579</v>
      </c>
      <c r="F11" s="182">
        <v>4503</v>
      </c>
      <c r="G11" s="184">
        <f>F11/E11*100</f>
        <v>98.3402489626556</v>
      </c>
      <c r="H11" s="82">
        <v>410454.5</v>
      </c>
      <c r="I11" s="182">
        <v>319389.7</v>
      </c>
      <c r="J11" s="83">
        <f>I11/H11*100</f>
        <v>77.81366753196761</v>
      </c>
      <c r="K11" s="56" t="s">
        <v>41</v>
      </c>
      <c r="L11" s="57"/>
      <c r="M11" s="57"/>
      <c r="N11" s="58"/>
      <c r="O11" s="10">
        <v>68.22</v>
      </c>
      <c r="P11" s="10">
        <v>73</v>
      </c>
      <c r="Q11" s="13">
        <f aca="true" t="shared" si="0" ref="Q11:Q22">P11/O11*100</f>
        <v>107.00674289064791</v>
      </c>
    </row>
    <row r="12" spans="1:17" ht="36" customHeight="1">
      <c r="A12" s="146"/>
      <c r="B12" s="147"/>
      <c r="C12" s="180"/>
      <c r="D12" s="47"/>
      <c r="E12" s="183"/>
      <c r="F12" s="183"/>
      <c r="G12" s="185"/>
      <c r="H12" s="47"/>
      <c r="I12" s="183"/>
      <c r="J12" s="49"/>
      <c r="K12" s="56" t="s">
        <v>42</v>
      </c>
      <c r="L12" s="57"/>
      <c r="M12" s="57"/>
      <c r="N12" s="58"/>
      <c r="O12" s="10">
        <v>18.24</v>
      </c>
      <c r="P12" s="10">
        <v>18</v>
      </c>
      <c r="Q12" s="13">
        <f t="shared" si="0"/>
        <v>98.6842105263158</v>
      </c>
    </row>
    <row r="13" spans="1:17" ht="24" customHeight="1">
      <c r="A13" s="146"/>
      <c r="B13" s="147"/>
      <c r="C13" s="180"/>
      <c r="D13" s="47"/>
      <c r="E13" s="183"/>
      <c r="F13" s="183"/>
      <c r="G13" s="185"/>
      <c r="H13" s="47"/>
      <c r="I13" s="183"/>
      <c r="J13" s="49"/>
      <c r="K13" s="56" t="s">
        <v>43</v>
      </c>
      <c r="L13" s="57"/>
      <c r="M13" s="57"/>
      <c r="N13" s="58"/>
      <c r="O13" s="10">
        <v>5.41</v>
      </c>
      <c r="P13" s="10">
        <v>3</v>
      </c>
      <c r="Q13" s="13">
        <f t="shared" si="0"/>
        <v>55.45286506469501</v>
      </c>
    </row>
    <row r="14" spans="1:17" ht="36.75" customHeight="1">
      <c r="A14" s="146"/>
      <c r="B14" s="147"/>
      <c r="C14" s="180"/>
      <c r="D14" s="47"/>
      <c r="E14" s="183"/>
      <c r="F14" s="183"/>
      <c r="G14" s="185"/>
      <c r="H14" s="47"/>
      <c r="I14" s="183"/>
      <c r="J14" s="49"/>
      <c r="K14" s="56" t="s">
        <v>44</v>
      </c>
      <c r="L14" s="57"/>
      <c r="M14" s="57"/>
      <c r="N14" s="58"/>
      <c r="O14" s="10">
        <v>69.71</v>
      </c>
      <c r="P14" s="10">
        <v>69.71</v>
      </c>
      <c r="Q14" s="13">
        <f t="shared" si="0"/>
        <v>100</v>
      </c>
    </row>
    <row r="15" spans="1:17" ht="21.75" customHeight="1">
      <c r="A15" s="146"/>
      <c r="B15" s="147"/>
      <c r="C15" s="180"/>
      <c r="D15" s="47"/>
      <c r="E15" s="183"/>
      <c r="F15" s="183"/>
      <c r="G15" s="185"/>
      <c r="H15" s="47"/>
      <c r="I15" s="183"/>
      <c r="J15" s="49"/>
      <c r="K15" s="75" t="s">
        <v>45</v>
      </c>
      <c r="L15" s="76"/>
      <c r="M15" s="76"/>
      <c r="N15" s="77"/>
      <c r="O15" s="33">
        <v>89.38</v>
      </c>
      <c r="P15" s="33">
        <v>69</v>
      </c>
      <c r="Q15" s="13">
        <f t="shared" si="0"/>
        <v>77.19847840680242</v>
      </c>
    </row>
    <row r="16" spans="1:17" ht="38.25" customHeight="1" thickBot="1">
      <c r="A16" s="146"/>
      <c r="B16" s="147"/>
      <c r="C16" s="181"/>
      <c r="D16" s="47"/>
      <c r="E16" s="183"/>
      <c r="F16" s="183"/>
      <c r="G16" s="185"/>
      <c r="H16" s="47"/>
      <c r="I16" s="183"/>
      <c r="J16" s="49"/>
      <c r="K16" s="56" t="s">
        <v>46</v>
      </c>
      <c r="L16" s="57"/>
      <c r="M16" s="57"/>
      <c r="N16" s="58"/>
      <c r="O16" s="10">
        <v>98.38</v>
      </c>
      <c r="P16" s="10">
        <v>98.38</v>
      </c>
      <c r="Q16" s="13">
        <f t="shared" si="0"/>
        <v>100</v>
      </c>
    </row>
    <row r="17" spans="1:17" ht="60.75" customHeight="1">
      <c r="A17" s="154">
        <v>2</v>
      </c>
      <c r="B17" s="147" t="s">
        <v>17</v>
      </c>
      <c r="C17" s="179" t="s">
        <v>84</v>
      </c>
      <c r="D17" s="82" t="s">
        <v>10</v>
      </c>
      <c r="E17" s="182">
        <v>422</v>
      </c>
      <c r="F17" s="182">
        <v>470</v>
      </c>
      <c r="G17" s="83">
        <f>F17/E17*100</f>
        <v>111.37440758293839</v>
      </c>
      <c r="H17" s="82">
        <v>56674.98</v>
      </c>
      <c r="I17" s="82">
        <v>43909.8</v>
      </c>
      <c r="J17" s="83">
        <f>I17/H17*100</f>
        <v>77.47651609228623</v>
      </c>
      <c r="K17" s="56" t="s">
        <v>41</v>
      </c>
      <c r="L17" s="57"/>
      <c r="M17" s="57"/>
      <c r="N17" s="57"/>
      <c r="O17" s="10">
        <v>58.04</v>
      </c>
      <c r="P17" s="10">
        <v>65.3</v>
      </c>
      <c r="Q17" s="13">
        <f t="shared" si="0"/>
        <v>112.50861474844933</v>
      </c>
    </row>
    <row r="18" spans="1:17" ht="40.5" customHeight="1">
      <c r="A18" s="154"/>
      <c r="B18" s="147"/>
      <c r="C18" s="180"/>
      <c r="D18" s="47"/>
      <c r="E18" s="183"/>
      <c r="F18" s="183"/>
      <c r="G18" s="49"/>
      <c r="H18" s="47"/>
      <c r="I18" s="47"/>
      <c r="J18" s="49"/>
      <c r="K18" s="56" t="s">
        <v>42</v>
      </c>
      <c r="L18" s="57"/>
      <c r="M18" s="57"/>
      <c r="N18" s="57"/>
      <c r="O18" s="10">
        <v>7.72</v>
      </c>
      <c r="P18" s="10">
        <v>7.72</v>
      </c>
      <c r="Q18" s="13">
        <f t="shared" si="0"/>
        <v>100</v>
      </c>
    </row>
    <row r="19" spans="1:18" ht="33" customHeight="1">
      <c r="A19" s="154"/>
      <c r="B19" s="147"/>
      <c r="C19" s="180"/>
      <c r="D19" s="47"/>
      <c r="E19" s="183"/>
      <c r="F19" s="183"/>
      <c r="G19" s="49"/>
      <c r="H19" s="47"/>
      <c r="I19" s="47"/>
      <c r="J19" s="49"/>
      <c r="K19" s="56" t="s">
        <v>43</v>
      </c>
      <c r="L19" s="57"/>
      <c r="M19" s="57"/>
      <c r="N19" s="57"/>
      <c r="O19" s="10">
        <v>4.26</v>
      </c>
      <c r="P19" s="10">
        <v>3.6</v>
      </c>
      <c r="Q19" s="13">
        <f t="shared" si="0"/>
        <v>84.50704225352113</v>
      </c>
      <c r="R19" s="36"/>
    </row>
    <row r="20" spans="1:17" ht="35.25" customHeight="1">
      <c r="A20" s="154"/>
      <c r="B20" s="147"/>
      <c r="C20" s="180"/>
      <c r="D20" s="47"/>
      <c r="E20" s="183"/>
      <c r="F20" s="183"/>
      <c r="G20" s="49"/>
      <c r="H20" s="47"/>
      <c r="I20" s="47"/>
      <c r="J20" s="49"/>
      <c r="K20" s="56" t="s">
        <v>44</v>
      </c>
      <c r="L20" s="57"/>
      <c r="M20" s="57"/>
      <c r="N20" s="57"/>
      <c r="O20" s="10">
        <v>67.8</v>
      </c>
      <c r="P20" s="10">
        <v>67.8</v>
      </c>
      <c r="Q20" s="13">
        <f t="shared" si="0"/>
        <v>100</v>
      </c>
    </row>
    <row r="21" spans="1:17" ht="27.75" customHeight="1">
      <c r="A21" s="154"/>
      <c r="B21" s="147"/>
      <c r="C21" s="180"/>
      <c r="D21" s="47"/>
      <c r="E21" s="183"/>
      <c r="F21" s="183"/>
      <c r="G21" s="49"/>
      <c r="H21" s="47"/>
      <c r="I21" s="47"/>
      <c r="J21" s="49"/>
      <c r="K21" s="75" t="s">
        <v>45</v>
      </c>
      <c r="L21" s="76"/>
      <c r="M21" s="76"/>
      <c r="N21" s="76"/>
      <c r="O21" s="33">
        <v>86.4</v>
      </c>
      <c r="P21" s="33">
        <v>76</v>
      </c>
      <c r="Q21" s="13">
        <f t="shared" si="0"/>
        <v>87.96296296296295</v>
      </c>
    </row>
    <row r="22" spans="1:17" ht="35.25" customHeight="1" thickBot="1">
      <c r="A22" s="154"/>
      <c r="B22" s="147"/>
      <c r="C22" s="181"/>
      <c r="D22" s="47"/>
      <c r="E22" s="183"/>
      <c r="F22" s="183"/>
      <c r="G22" s="49"/>
      <c r="H22" s="47"/>
      <c r="I22" s="47"/>
      <c r="J22" s="49"/>
      <c r="K22" s="56" t="s">
        <v>46</v>
      </c>
      <c r="L22" s="57"/>
      <c r="M22" s="57"/>
      <c r="N22" s="57"/>
      <c r="O22" s="10">
        <v>92</v>
      </c>
      <c r="P22" s="10">
        <v>92</v>
      </c>
      <c r="Q22" s="6">
        <f t="shared" si="0"/>
        <v>100</v>
      </c>
    </row>
    <row r="23" spans="1:17" ht="30" customHeight="1">
      <c r="A23" s="117">
        <v>3</v>
      </c>
      <c r="B23" s="145" t="s">
        <v>82</v>
      </c>
      <c r="C23" s="186" t="s">
        <v>84</v>
      </c>
      <c r="D23" s="82" t="s">
        <v>10</v>
      </c>
      <c r="E23" s="182">
        <v>139</v>
      </c>
      <c r="F23" s="182">
        <v>134</v>
      </c>
      <c r="G23" s="83">
        <f>F23/E23*100</f>
        <v>96.40287769784173</v>
      </c>
      <c r="H23" s="82">
        <v>17553.3</v>
      </c>
      <c r="I23" s="82">
        <v>12397.7</v>
      </c>
      <c r="J23" s="83">
        <f>I23/H23*100</f>
        <v>70.62888459719825</v>
      </c>
      <c r="K23" s="56" t="s">
        <v>41</v>
      </c>
      <c r="L23" s="57"/>
      <c r="M23" s="57"/>
      <c r="N23" s="58"/>
      <c r="O23" s="10">
        <v>58.3</v>
      </c>
      <c r="P23" s="10">
        <v>61.5</v>
      </c>
      <c r="Q23" s="13">
        <f>P23/O23*100</f>
        <v>105.48885077186965</v>
      </c>
    </row>
    <row r="24" spans="1:17" ht="33" customHeight="1">
      <c r="A24" s="117"/>
      <c r="B24" s="145"/>
      <c r="C24" s="187"/>
      <c r="D24" s="47"/>
      <c r="E24" s="183"/>
      <c r="F24" s="183"/>
      <c r="G24" s="49"/>
      <c r="H24" s="47"/>
      <c r="I24" s="47"/>
      <c r="J24" s="49"/>
      <c r="K24" s="56" t="s">
        <v>42</v>
      </c>
      <c r="L24" s="57"/>
      <c r="M24" s="57"/>
      <c r="N24" s="58"/>
      <c r="O24" s="10">
        <v>19</v>
      </c>
      <c r="P24" s="10">
        <v>18.5</v>
      </c>
      <c r="Q24" s="13">
        <f>P24/O24*100</f>
        <v>97.36842105263158</v>
      </c>
    </row>
    <row r="25" spans="1:17" ht="36.75" customHeight="1">
      <c r="A25" s="117"/>
      <c r="B25" s="145"/>
      <c r="C25" s="187"/>
      <c r="D25" s="47"/>
      <c r="E25" s="183"/>
      <c r="F25" s="183"/>
      <c r="G25" s="49"/>
      <c r="H25" s="47"/>
      <c r="I25" s="47"/>
      <c r="J25" s="49"/>
      <c r="K25" s="56" t="s">
        <v>43</v>
      </c>
      <c r="L25" s="57"/>
      <c r="M25" s="57"/>
      <c r="N25" s="58"/>
      <c r="O25" s="10">
        <v>2.6</v>
      </c>
      <c r="P25" s="15">
        <v>0</v>
      </c>
      <c r="Q25" s="15">
        <f>P25/O25*100</f>
        <v>0</v>
      </c>
    </row>
    <row r="26" spans="1:17" ht="36" customHeight="1">
      <c r="A26" s="117"/>
      <c r="B26" s="145"/>
      <c r="C26" s="187"/>
      <c r="D26" s="47"/>
      <c r="E26" s="183"/>
      <c r="F26" s="183"/>
      <c r="G26" s="49"/>
      <c r="H26" s="47"/>
      <c r="I26" s="47"/>
      <c r="J26" s="49"/>
      <c r="K26" s="56" t="s">
        <v>44</v>
      </c>
      <c r="L26" s="57"/>
      <c r="M26" s="57"/>
      <c r="N26" s="58"/>
      <c r="O26" s="10">
        <v>72</v>
      </c>
      <c r="P26" s="10">
        <v>72</v>
      </c>
      <c r="Q26" s="13">
        <f>P26/O26*100</f>
        <v>100</v>
      </c>
    </row>
    <row r="27" spans="1:17" ht="24" customHeight="1">
      <c r="A27" s="117"/>
      <c r="B27" s="145"/>
      <c r="C27" s="188"/>
      <c r="D27" s="47"/>
      <c r="E27" s="183"/>
      <c r="F27" s="183"/>
      <c r="G27" s="49"/>
      <c r="H27" s="47"/>
      <c r="I27" s="47"/>
      <c r="J27" s="49"/>
      <c r="K27" s="75" t="s">
        <v>47</v>
      </c>
      <c r="L27" s="76"/>
      <c r="M27" s="76"/>
      <c r="N27" s="77"/>
      <c r="O27" s="33">
        <v>99.3</v>
      </c>
      <c r="P27" s="33">
        <v>95</v>
      </c>
      <c r="Q27" s="13">
        <f>P27/O27*100</f>
        <v>95.66968781470293</v>
      </c>
    </row>
    <row r="28" spans="1:17" ht="77.25" customHeight="1" thickBot="1">
      <c r="A28" s="42">
        <v>4</v>
      </c>
      <c r="B28" s="23" t="s">
        <v>19</v>
      </c>
      <c r="C28" s="43">
        <v>73307020220594</v>
      </c>
      <c r="D28" s="41" t="s">
        <v>10</v>
      </c>
      <c r="E28" s="26">
        <v>16</v>
      </c>
      <c r="F28" s="26">
        <v>15</v>
      </c>
      <c r="G28" s="27">
        <f>F28/E28*100</f>
        <v>93.75</v>
      </c>
      <c r="H28" s="26">
        <v>1117</v>
      </c>
      <c r="I28" s="26">
        <v>838</v>
      </c>
      <c r="J28" s="28">
        <f>I28/H28*100</f>
        <v>75.02238137869293</v>
      </c>
      <c r="K28" s="96" t="s">
        <v>48</v>
      </c>
      <c r="L28" s="97"/>
      <c r="M28" s="97"/>
      <c r="N28" s="98"/>
      <c r="O28" s="12">
        <v>8</v>
      </c>
      <c r="P28" s="12">
        <v>8</v>
      </c>
      <c r="Q28" s="6">
        <v>100</v>
      </c>
    </row>
    <row r="29" spans="1:17" ht="24.75" customHeight="1">
      <c r="A29" s="65">
        <v>5</v>
      </c>
      <c r="B29" s="155" t="s">
        <v>20</v>
      </c>
      <c r="C29" s="189" t="s">
        <v>85</v>
      </c>
      <c r="D29" s="142" t="s">
        <v>10</v>
      </c>
      <c r="E29" s="190">
        <v>649</v>
      </c>
      <c r="F29" s="142">
        <v>615</v>
      </c>
      <c r="G29" s="156">
        <f>F29/E29*100</f>
        <v>94.76117103235747</v>
      </c>
      <c r="H29" s="142">
        <v>80802.3</v>
      </c>
      <c r="I29" s="142">
        <v>59918.1</v>
      </c>
      <c r="J29" s="156">
        <f>I29/H29*100</f>
        <v>74.15395353845126</v>
      </c>
      <c r="K29" s="56" t="s">
        <v>41</v>
      </c>
      <c r="L29" s="57"/>
      <c r="M29" s="57"/>
      <c r="N29" s="58"/>
      <c r="O29" s="18">
        <v>11.11</v>
      </c>
      <c r="P29" s="18">
        <v>9.26</v>
      </c>
      <c r="Q29" s="22">
        <f aca="true" t="shared" si="1" ref="Q29:Q36">P29/O29*100</f>
        <v>83.34833483348335</v>
      </c>
    </row>
    <row r="30" spans="1:17" ht="30" customHeight="1">
      <c r="A30" s="65"/>
      <c r="B30" s="155"/>
      <c r="C30" s="187"/>
      <c r="D30" s="142"/>
      <c r="E30" s="190"/>
      <c r="F30" s="142"/>
      <c r="G30" s="156"/>
      <c r="H30" s="142"/>
      <c r="I30" s="142"/>
      <c r="J30" s="156"/>
      <c r="K30" s="56" t="s">
        <v>42</v>
      </c>
      <c r="L30" s="57"/>
      <c r="M30" s="57"/>
      <c r="N30" s="58"/>
      <c r="O30" s="18">
        <v>11.29</v>
      </c>
      <c r="P30" s="18">
        <v>14.61</v>
      </c>
      <c r="Q30" s="22">
        <f t="shared" si="1"/>
        <v>129.40655447298494</v>
      </c>
    </row>
    <row r="31" spans="1:17" ht="23.25" customHeight="1" thickBot="1">
      <c r="A31" s="65"/>
      <c r="B31" s="155"/>
      <c r="C31" s="187"/>
      <c r="D31" s="142"/>
      <c r="E31" s="190"/>
      <c r="F31" s="142"/>
      <c r="G31" s="156"/>
      <c r="H31" s="142"/>
      <c r="I31" s="142"/>
      <c r="J31" s="156"/>
      <c r="K31" s="96" t="s">
        <v>63</v>
      </c>
      <c r="L31" s="97"/>
      <c r="M31" s="97"/>
      <c r="N31" s="98"/>
      <c r="O31" s="33">
        <v>80</v>
      </c>
      <c r="P31" s="33">
        <v>83.39</v>
      </c>
      <c r="Q31" s="9">
        <f t="shared" si="1"/>
        <v>104.23750000000001</v>
      </c>
    </row>
    <row r="32" spans="1:17" ht="27.75" customHeight="1">
      <c r="A32" s="65"/>
      <c r="B32" s="155"/>
      <c r="C32" s="187"/>
      <c r="D32" s="142"/>
      <c r="E32" s="190"/>
      <c r="F32" s="142"/>
      <c r="G32" s="156"/>
      <c r="H32" s="142"/>
      <c r="I32" s="142"/>
      <c r="J32" s="156"/>
      <c r="K32" s="56" t="s">
        <v>64</v>
      </c>
      <c r="L32" s="57"/>
      <c r="M32" s="57"/>
      <c r="N32" s="58"/>
      <c r="O32" s="10">
        <v>1.39</v>
      </c>
      <c r="P32" s="10">
        <v>0</v>
      </c>
      <c r="Q32" s="9">
        <f t="shared" si="1"/>
        <v>0</v>
      </c>
    </row>
    <row r="33" spans="1:17" ht="25.5" customHeight="1">
      <c r="A33" s="65"/>
      <c r="B33" s="155"/>
      <c r="C33" s="187"/>
      <c r="D33" s="142"/>
      <c r="E33" s="190"/>
      <c r="F33" s="142"/>
      <c r="G33" s="156"/>
      <c r="H33" s="142"/>
      <c r="I33" s="142"/>
      <c r="J33" s="156"/>
      <c r="K33" s="56" t="s">
        <v>65</v>
      </c>
      <c r="L33" s="57"/>
      <c r="M33" s="57"/>
      <c r="N33" s="58"/>
      <c r="O33" s="10">
        <v>91.67</v>
      </c>
      <c r="P33" s="10">
        <v>95.56</v>
      </c>
      <c r="Q33" s="9">
        <f t="shared" si="1"/>
        <v>104.243482055198</v>
      </c>
    </row>
    <row r="34" spans="1:17" ht="13.5" customHeight="1">
      <c r="A34" s="65"/>
      <c r="B34" s="155"/>
      <c r="C34" s="187"/>
      <c r="D34" s="142"/>
      <c r="E34" s="190"/>
      <c r="F34" s="142"/>
      <c r="G34" s="156"/>
      <c r="H34" s="142"/>
      <c r="I34" s="142"/>
      <c r="J34" s="156"/>
      <c r="K34" s="56" t="s">
        <v>66</v>
      </c>
      <c r="L34" s="57"/>
      <c r="M34" s="57"/>
      <c r="N34" s="58"/>
      <c r="O34" s="10">
        <v>180</v>
      </c>
      <c r="P34" s="10">
        <v>154.94</v>
      </c>
      <c r="Q34" s="9">
        <f t="shared" si="1"/>
        <v>86.07777777777777</v>
      </c>
    </row>
    <row r="35" spans="1:17" ht="24.75" customHeight="1">
      <c r="A35" s="65"/>
      <c r="B35" s="155"/>
      <c r="C35" s="187"/>
      <c r="D35" s="142"/>
      <c r="E35" s="190"/>
      <c r="F35" s="142"/>
      <c r="G35" s="156"/>
      <c r="H35" s="142"/>
      <c r="I35" s="142"/>
      <c r="J35" s="156"/>
      <c r="K35" s="93" t="s">
        <v>67</v>
      </c>
      <c r="L35" s="94"/>
      <c r="M35" s="94"/>
      <c r="N35" s="95"/>
      <c r="O35" s="10">
        <v>18</v>
      </c>
      <c r="P35" s="10">
        <v>25.13</v>
      </c>
      <c r="Q35" s="9">
        <f t="shared" si="1"/>
        <v>139.61111111111111</v>
      </c>
    </row>
    <row r="36" spans="1:17" ht="18" customHeight="1" thickBot="1">
      <c r="A36" s="65"/>
      <c r="B36" s="155"/>
      <c r="C36" s="188"/>
      <c r="D36" s="142"/>
      <c r="E36" s="190"/>
      <c r="F36" s="142"/>
      <c r="G36" s="156"/>
      <c r="H36" s="142"/>
      <c r="I36" s="142"/>
      <c r="J36" s="156"/>
      <c r="K36" s="56" t="s">
        <v>81</v>
      </c>
      <c r="L36" s="57"/>
      <c r="M36" s="57"/>
      <c r="N36" s="58"/>
      <c r="O36" s="10">
        <v>33</v>
      </c>
      <c r="P36" s="10">
        <v>33</v>
      </c>
      <c r="Q36" s="9">
        <f t="shared" si="1"/>
        <v>100</v>
      </c>
    </row>
    <row r="37" spans="1:17" ht="41.25" customHeight="1">
      <c r="A37" s="119">
        <v>6</v>
      </c>
      <c r="B37" s="144" t="s">
        <v>80</v>
      </c>
      <c r="C37" s="189" t="s">
        <v>85</v>
      </c>
      <c r="D37" s="47" t="s">
        <v>10</v>
      </c>
      <c r="E37" s="47">
        <v>600</v>
      </c>
      <c r="F37" s="47">
        <v>589</v>
      </c>
      <c r="G37" s="49">
        <f>F37/E37*100</f>
        <v>98.16666666666667</v>
      </c>
      <c r="H37" s="47">
        <v>47357.7</v>
      </c>
      <c r="I37" s="47">
        <v>38126.8</v>
      </c>
      <c r="J37" s="49">
        <f>I37/H37*100</f>
        <v>80.50813278516483</v>
      </c>
      <c r="K37" s="56" t="s">
        <v>41</v>
      </c>
      <c r="L37" s="57"/>
      <c r="M37" s="57"/>
      <c r="N37" s="58"/>
      <c r="O37" s="37">
        <v>30.6</v>
      </c>
      <c r="P37" s="37">
        <v>45.87</v>
      </c>
      <c r="Q37" s="9">
        <f>P37/O37*100</f>
        <v>149.9019607843137</v>
      </c>
    </row>
    <row r="38" spans="1:17" ht="51.75" customHeight="1">
      <c r="A38" s="117"/>
      <c r="B38" s="145"/>
      <c r="C38" s="187"/>
      <c r="D38" s="47"/>
      <c r="E38" s="47"/>
      <c r="F38" s="47"/>
      <c r="G38" s="49"/>
      <c r="H38" s="47"/>
      <c r="I38" s="47"/>
      <c r="J38" s="49"/>
      <c r="K38" s="56" t="s">
        <v>42</v>
      </c>
      <c r="L38" s="57"/>
      <c r="M38" s="57"/>
      <c r="N38" s="58"/>
      <c r="O38" s="10">
        <v>26.15</v>
      </c>
      <c r="P38" s="10">
        <v>42.18</v>
      </c>
      <c r="Q38" s="13">
        <f>P38/O38*100</f>
        <v>161.3001912045889</v>
      </c>
    </row>
    <row r="39" spans="1:17" ht="29.25" customHeight="1">
      <c r="A39" s="117"/>
      <c r="B39" s="145"/>
      <c r="C39" s="187"/>
      <c r="D39" s="47"/>
      <c r="E39" s="47"/>
      <c r="F39" s="47"/>
      <c r="G39" s="49"/>
      <c r="H39" s="47"/>
      <c r="I39" s="47"/>
      <c r="J39" s="49"/>
      <c r="K39" s="112" t="s">
        <v>63</v>
      </c>
      <c r="L39" s="113"/>
      <c r="M39" s="113"/>
      <c r="N39" s="114"/>
      <c r="O39" s="33">
        <v>80</v>
      </c>
      <c r="P39" s="33">
        <v>85.25</v>
      </c>
      <c r="Q39" s="9">
        <f>P39/O39*100</f>
        <v>106.5625</v>
      </c>
    </row>
    <row r="40" spans="1:17" ht="29.25" customHeight="1">
      <c r="A40" s="117"/>
      <c r="B40" s="145"/>
      <c r="C40" s="187"/>
      <c r="D40" s="47"/>
      <c r="E40" s="47"/>
      <c r="F40" s="47"/>
      <c r="G40" s="49"/>
      <c r="H40" s="47"/>
      <c r="I40" s="47"/>
      <c r="J40" s="49"/>
      <c r="K40" s="56" t="s">
        <v>64</v>
      </c>
      <c r="L40" s="57"/>
      <c r="M40" s="57"/>
      <c r="N40" s="58"/>
      <c r="O40" s="10">
        <v>6.25</v>
      </c>
      <c r="P40" s="10">
        <v>1.98</v>
      </c>
      <c r="Q40" s="9">
        <f aca="true" t="shared" si="2" ref="Q40:Q54">P40/O40*100</f>
        <v>31.679999999999996</v>
      </c>
    </row>
    <row r="41" spans="1:17" ht="28.5" customHeight="1">
      <c r="A41" s="117"/>
      <c r="B41" s="145"/>
      <c r="C41" s="187"/>
      <c r="D41" s="47"/>
      <c r="E41" s="47"/>
      <c r="F41" s="47"/>
      <c r="G41" s="49"/>
      <c r="H41" s="47"/>
      <c r="I41" s="47"/>
      <c r="J41" s="49"/>
      <c r="K41" s="56" t="s">
        <v>65</v>
      </c>
      <c r="L41" s="57"/>
      <c r="M41" s="57"/>
      <c r="N41" s="58"/>
      <c r="O41" s="10">
        <v>95</v>
      </c>
      <c r="P41" s="10">
        <v>100</v>
      </c>
      <c r="Q41" s="9">
        <f t="shared" si="2"/>
        <v>105.26315789473684</v>
      </c>
    </row>
    <row r="42" spans="1:17" ht="24" customHeight="1">
      <c r="A42" s="117"/>
      <c r="B42" s="145"/>
      <c r="C42" s="187"/>
      <c r="D42" s="47"/>
      <c r="E42" s="47"/>
      <c r="F42" s="47"/>
      <c r="G42" s="49"/>
      <c r="H42" s="47"/>
      <c r="I42" s="47"/>
      <c r="J42" s="49"/>
      <c r="K42" s="56" t="s">
        <v>66</v>
      </c>
      <c r="L42" s="57"/>
      <c r="M42" s="57"/>
      <c r="N42" s="58"/>
      <c r="O42" s="10">
        <v>180</v>
      </c>
      <c r="P42" s="10">
        <v>166.25</v>
      </c>
      <c r="Q42" s="9">
        <f t="shared" si="2"/>
        <v>92.36111111111111</v>
      </c>
    </row>
    <row r="43" spans="1:17" ht="24" customHeight="1">
      <c r="A43" s="117"/>
      <c r="B43" s="145"/>
      <c r="C43" s="187"/>
      <c r="D43" s="47"/>
      <c r="E43" s="47"/>
      <c r="F43" s="47"/>
      <c r="G43" s="49"/>
      <c r="H43" s="47"/>
      <c r="I43" s="47"/>
      <c r="J43" s="49"/>
      <c r="K43" s="93" t="s">
        <v>67</v>
      </c>
      <c r="L43" s="94"/>
      <c r="M43" s="94"/>
      <c r="N43" s="95"/>
      <c r="O43" s="10">
        <v>18</v>
      </c>
      <c r="P43" s="10">
        <v>23.05</v>
      </c>
      <c r="Q43" s="9">
        <f>P43/O43*100</f>
        <v>128.05555555555557</v>
      </c>
    </row>
    <row r="44" spans="1:17" ht="36" customHeight="1" thickBot="1">
      <c r="A44" s="118"/>
      <c r="B44" s="145"/>
      <c r="C44" s="191"/>
      <c r="D44" s="47"/>
      <c r="E44" s="47"/>
      <c r="F44" s="47"/>
      <c r="G44" s="49"/>
      <c r="H44" s="47"/>
      <c r="I44" s="47"/>
      <c r="J44" s="49"/>
      <c r="K44" s="93" t="s">
        <v>68</v>
      </c>
      <c r="L44" s="94"/>
      <c r="M44" s="94"/>
      <c r="N44" s="95"/>
      <c r="O44" s="10">
        <v>30</v>
      </c>
      <c r="P44" s="10">
        <v>30</v>
      </c>
      <c r="Q44" s="9">
        <f t="shared" si="2"/>
        <v>100</v>
      </c>
    </row>
    <row r="45" spans="1:17" ht="47.25" customHeight="1">
      <c r="A45" s="119">
        <v>7</v>
      </c>
      <c r="B45" s="144" t="s">
        <v>78</v>
      </c>
      <c r="C45" s="186" t="s">
        <v>85</v>
      </c>
      <c r="D45" s="82" t="s">
        <v>10</v>
      </c>
      <c r="E45" s="82">
        <v>636</v>
      </c>
      <c r="F45" s="82">
        <v>601</v>
      </c>
      <c r="G45" s="83">
        <f>F45/E45*100</f>
        <v>94.49685534591194</v>
      </c>
      <c r="H45" s="82">
        <v>46513.8</v>
      </c>
      <c r="I45" s="82">
        <v>37534.7</v>
      </c>
      <c r="J45" s="83">
        <f>I45/H45*100</f>
        <v>80.69583650443523</v>
      </c>
      <c r="K45" s="56" t="s">
        <v>41</v>
      </c>
      <c r="L45" s="57"/>
      <c r="M45" s="57"/>
      <c r="N45" s="58"/>
      <c r="O45" s="37">
        <v>22.53</v>
      </c>
      <c r="P45" s="37">
        <v>26.75</v>
      </c>
      <c r="Q45" s="9">
        <f t="shared" si="2"/>
        <v>118.7305814469596</v>
      </c>
    </row>
    <row r="46" spans="1:17" ht="39" customHeight="1">
      <c r="A46" s="117"/>
      <c r="B46" s="145"/>
      <c r="C46" s="187"/>
      <c r="D46" s="47"/>
      <c r="E46" s="47"/>
      <c r="F46" s="47"/>
      <c r="G46" s="49"/>
      <c r="H46" s="47"/>
      <c r="I46" s="47"/>
      <c r="J46" s="49"/>
      <c r="K46" s="56" t="s">
        <v>42</v>
      </c>
      <c r="L46" s="57"/>
      <c r="M46" s="57"/>
      <c r="N46" s="58"/>
      <c r="O46" s="10">
        <v>28.68</v>
      </c>
      <c r="P46" s="10">
        <v>32.55</v>
      </c>
      <c r="Q46" s="9">
        <f t="shared" si="2"/>
        <v>113.49372384937237</v>
      </c>
    </row>
    <row r="47" spans="1:17" ht="25.5" customHeight="1">
      <c r="A47" s="117"/>
      <c r="B47" s="145"/>
      <c r="C47" s="187"/>
      <c r="D47" s="47"/>
      <c r="E47" s="47"/>
      <c r="F47" s="47"/>
      <c r="G47" s="49"/>
      <c r="H47" s="47"/>
      <c r="I47" s="47"/>
      <c r="J47" s="49"/>
      <c r="K47" s="112" t="s">
        <v>63</v>
      </c>
      <c r="L47" s="113"/>
      <c r="M47" s="113"/>
      <c r="N47" s="114"/>
      <c r="O47" s="33">
        <v>80</v>
      </c>
      <c r="P47" s="33">
        <v>87.5</v>
      </c>
      <c r="Q47" s="9">
        <f t="shared" si="2"/>
        <v>109.375</v>
      </c>
    </row>
    <row r="48" spans="1:17" ht="21" customHeight="1">
      <c r="A48" s="117"/>
      <c r="B48" s="145"/>
      <c r="C48" s="187"/>
      <c r="D48" s="47"/>
      <c r="E48" s="47"/>
      <c r="F48" s="47"/>
      <c r="G48" s="49"/>
      <c r="H48" s="47"/>
      <c r="I48" s="47"/>
      <c r="J48" s="49"/>
      <c r="K48" s="56" t="s">
        <v>69</v>
      </c>
      <c r="L48" s="57"/>
      <c r="M48" s="57"/>
      <c r="N48" s="58"/>
      <c r="O48" s="10">
        <v>90</v>
      </c>
      <c r="P48" s="10">
        <v>90.25</v>
      </c>
      <c r="Q48" s="9">
        <f t="shared" si="2"/>
        <v>100.27777777777777</v>
      </c>
    </row>
    <row r="49" spans="1:17" ht="22.5" customHeight="1">
      <c r="A49" s="117"/>
      <c r="B49" s="145"/>
      <c r="C49" s="187"/>
      <c r="D49" s="47"/>
      <c r="E49" s="47"/>
      <c r="F49" s="47"/>
      <c r="G49" s="49"/>
      <c r="H49" s="47"/>
      <c r="I49" s="47"/>
      <c r="J49" s="49"/>
      <c r="K49" s="93" t="s">
        <v>76</v>
      </c>
      <c r="L49" s="94"/>
      <c r="M49" s="94"/>
      <c r="N49" s="95"/>
      <c r="O49" s="10">
        <v>18</v>
      </c>
      <c r="P49" s="10">
        <v>22.69</v>
      </c>
      <c r="Q49" s="9">
        <f t="shared" si="2"/>
        <v>126.05555555555557</v>
      </c>
    </row>
    <row r="50" spans="1:17" ht="23.25" customHeight="1">
      <c r="A50" s="117"/>
      <c r="B50" s="145"/>
      <c r="C50" s="187"/>
      <c r="D50" s="47"/>
      <c r="E50" s="47"/>
      <c r="F50" s="47"/>
      <c r="G50" s="49"/>
      <c r="H50" s="47"/>
      <c r="I50" s="47"/>
      <c r="J50" s="49"/>
      <c r="K50" s="56" t="s">
        <v>66</v>
      </c>
      <c r="L50" s="57"/>
      <c r="M50" s="57"/>
      <c r="N50" s="58"/>
      <c r="O50" s="10">
        <v>180</v>
      </c>
      <c r="P50" s="10">
        <v>162.75</v>
      </c>
      <c r="Q50" s="9">
        <f t="shared" si="2"/>
        <v>90.41666666666667</v>
      </c>
    </row>
    <row r="51" spans="1:17" ht="21" customHeight="1">
      <c r="A51" s="117"/>
      <c r="B51" s="145"/>
      <c r="C51" s="187"/>
      <c r="D51" s="47"/>
      <c r="E51" s="47"/>
      <c r="F51" s="47"/>
      <c r="G51" s="49"/>
      <c r="H51" s="47"/>
      <c r="I51" s="47"/>
      <c r="J51" s="49"/>
      <c r="K51" s="120" t="s">
        <v>79</v>
      </c>
      <c r="L51" s="121"/>
      <c r="M51" s="121"/>
      <c r="N51" s="122"/>
      <c r="O51" s="148">
        <v>30</v>
      </c>
      <c r="P51" s="148">
        <v>30</v>
      </c>
      <c r="Q51" s="150">
        <f t="shared" si="2"/>
        <v>100</v>
      </c>
    </row>
    <row r="52" spans="1:17" ht="14.25" customHeight="1" thickBot="1">
      <c r="A52" s="118"/>
      <c r="B52" s="145"/>
      <c r="C52" s="191"/>
      <c r="D52" s="47"/>
      <c r="E52" s="47"/>
      <c r="F52" s="47"/>
      <c r="G52" s="49"/>
      <c r="H52" s="47"/>
      <c r="I52" s="47"/>
      <c r="J52" s="49"/>
      <c r="K52" s="105"/>
      <c r="L52" s="106"/>
      <c r="M52" s="106"/>
      <c r="N52" s="107"/>
      <c r="O52" s="149"/>
      <c r="P52" s="149"/>
      <c r="Q52" s="151"/>
    </row>
    <row r="53" spans="1:17" ht="39" customHeight="1">
      <c r="A53" s="81">
        <v>8</v>
      </c>
      <c r="B53" s="144" t="s">
        <v>72</v>
      </c>
      <c r="C53" s="186" t="s">
        <v>85</v>
      </c>
      <c r="D53" s="82" t="s">
        <v>10</v>
      </c>
      <c r="E53" s="82">
        <v>65</v>
      </c>
      <c r="F53" s="82">
        <v>66</v>
      </c>
      <c r="G53" s="83">
        <f>F53/E53*100</f>
        <v>101.53846153846153</v>
      </c>
      <c r="H53" s="82">
        <v>7400.4</v>
      </c>
      <c r="I53" s="82">
        <v>5434.2</v>
      </c>
      <c r="J53" s="83">
        <f>I53/H53*100</f>
        <v>73.43116588292526</v>
      </c>
      <c r="K53" s="56" t="s">
        <v>41</v>
      </c>
      <c r="L53" s="57"/>
      <c r="M53" s="57"/>
      <c r="N53" s="58"/>
      <c r="O53" s="10">
        <v>22.2</v>
      </c>
      <c r="P53" s="10">
        <v>0</v>
      </c>
      <c r="Q53" s="6">
        <f t="shared" si="2"/>
        <v>0</v>
      </c>
    </row>
    <row r="54" spans="1:17" ht="51" customHeight="1" thickBot="1">
      <c r="A54" s="65"/>
      <c r="B54" s="145"/>
      <c r="C54" s="187"/>
      <c r="D54" s="47"/>
      <c r="E54" s="47"/>
      <c r="F54" s="47"/>
      <c r="G54" s="49"/>
      <c r="H54" s="47"/>
      <c r="I54" s="47"/>
      <c r="J54" s="49"/>
      <c r="K54" s="96" t="s">
        <v>73</v>
      </c>
      <c r="L54" s="97"/>
      <c r="M54" s="97"/>
      <c r="N54" s="98"/>
      <c r="O54" s="34">
        <v>80</v>
      </c>
      <c r="P54" s="10">
        <v>85</v>
      </c>
      <c r="Q54" s="6">
        <f t="shared" si="2"/>
        <v>106.25</v>
      </c>
    </row>
    <row r="55" spans="1:17" ht="36.75" customHeight="1">
      <c r="A55" s="65"/>
      <c r="B55" s="145"/>
      <c r="C55" s="187"/>
      <c r="D55" s="47"/>
      <c r="E55" s="47"/>
      <c r="F55" s="47"/>
      <c r="G55" s="49"/>
      <c r="H55" s="47"/>
      <c r="I55" s="47"/>
      <c r="J55" s="49"/>
      <c r="K55" s="56" t="s">
        <v>74</v>
      </c>
      <c r="L55" s="57"/>
      <c r="M55" s="57"/>
      <c r="N55" s="58"/>
      <c r="O55" s="33">
        <v>90</v>
      </c>
      <c r="P55" s="33">
        <v>90</v>
      </c>
      <c r="Q55" s="6">
        <f>P55/O55*100</f>
        <v>100</v>
      </c>
    </row>
    <row r="56" spans="1:17" ht="39" customHeight="1">
      <c r="A56" s="65"/>
      <c r="B56" s="145"/>
      <c r="C56" s="187"/>
      <c r="D56" s="47"/>
      <c r="E56" s="47"/>
      <c r="F56" s="47"/>
      <c r="G56" s="49"/>
      <c r="H56" s="47"/>
      <c r="I56" s="47"/>
      <c r="J56" s="49"/>
      <c r="K56" s="56" t="s">
        <v>75</v>
      </c>
      <c r="L56" s="57"/>
      <c r="M56" s="57"/>
      <c r="N56" s="58"/>
      <c r="O56" s="10">
        <v>180</v>
      </c>
      <c r="P56" s="10">
        <v>165</v>
      </c>
      <c r="Q56" s="13">
        <f>P56/O56*100</f>
        <v>91.66666666666666</v>
      </c>
    </row>
    <row r="57" spans="1:17" ht="48.75" customHeight="1">
      <c r="A57" s="65"/>
      <c r="B57" s="145"/>
      <c r="C57" s="187"/>
      <c r="D57" s="47"/>
      <c r="E57" s="47"/>
      <c r="F57" s="47"/>
      <c r="G57" s="49"/>
      <c r="H57" s="47"/>
      <c r="I57" s="47"/>
      <c r="J57" s="49"/>
      <c r="K57" s="93" t="s">
        <v>76</v>
      </c>
      <c r="L57" s="94"/>
      <c r="M57" s="94"/>
      <c r="N57" s="95"/>
      <c r="O57" s="10">
        <v>18</v>
      </c>
      <c r="P57" s="10">
        <v>14.05</v>
      </c>
      <c r="Q57" s="11">
        <f>P57/O57*100</f>
        <v>78.05555555555556</v>
      </c>
    </row>
    <row r="58" spans="1:17" ht="52.5" customHeight="1" thickBot="1">
      <c r="A58" s="65"/>
      <c r="B58" s="145"/>
      <c r="C58" s="191"/>
      <c r="D58" s="47"/>
      <c r="E58" s="47"/>
      <c r="F58" s="47"/>
      <c r="G58" s="49"/>
      <c r="H58" s="47"/>
      <c r="I58" s="47"/>
      <c r="J58" s="49"/>
      <c r="K58" s="56" t="s">
        <v>77</v>
      </c>
      <c r="L58" s="57"/>
      <c r="M58" s="57"/>
      <c r="N58" s="58"/>
      <c r="O58" s="10">
        <v>5</v>
      </c>
      <c r="P58" s="10">
        <v>4</v>
      </c>
      <c r="Q58" s="11">
        <f>P58/O58*100</f>
        <v>80</v>
      </c>
    </row>
    <row r="59" spans="1:17" ht="15" customHeight="1">
      <c r="A59" s="119">
        <v>9</v>
      </c>
      <c r="B59" s="144" t="s">
        <v>59</v>
      </c>
      <c r="C59" s="186" t="s">
        <v>85</v>
      </c>
      <c r="D59" s="129" t="s">
        <v>10</v>
      </c>
      <c r="E59" s="129">
        <v>50</v>
      </c>
      <c r="F59" s="129">
        <v>49</v>
      </c>
      <c r="G59" s="129">
        <f>F59/E59*100</f>
        <v>98</v>
      </c>
      <c r="H59" s="129">
        <v>4822.2</v>
      </c>
      <c r="I59" s="129">
        <v>3680.3</v>
      </c>
      <c r="J59" s="131">
        <f>I59/H59*100</f>
        <v>76.31993695823483</v>
      </c>
      <c r="K59" s="90" t="s">
        <v>41</v>
      </c>
      <c r="L59" s="91"/>
      <c r="M59" s="91"/>
      <c r="N59" s="92"/>
      <c r="O59" s="137">
        <v>25</v>
      </c>
      <c r="P59" s="137">
        <v>25</v>
      </c>
      <c r="Q59" s="157">
        <f>P59/O59*100</f>
        <v>100</v>
      </c>
    </row>
    <row r="60" spans="1:17" ht="14.25">
      <c r="A60" s="117"/>
      <c r="B60" s="145"/>
      <c r="C60" s="187"/>
      <c r="D60" s="130"/>
      <c r="E60" s="130"/>
      <c r="F60" s="130"/>
      <c r="G60" s="130"/>
      <c r="H60" s="130"/>
      <c r="I60" s="130"/>
      <c r="J60" s="132"/>
      <c r="K60" s="87"/>
      <c r="L60" s="88"/>
      <c r="M60" s="88"/>
      <c r="N60" s="89"/>
      <c r="O60" s="138"/>
      <c r="P60" s="138"/>
      <c r="Q60" s="158"/>
    </row>
    <row r="61" spans="1:17" ht="43.5" customHeight="1">
      <c r="A61" s="117"/>
      <c r="B61" s="145"/>
      <c r="C61" s="187"/>
      <c r="D61" s="130"/>
      <c r="E61" s="130"/>
      <c r="F61" s="130"/>
      <c r="G61" s="130"/>
      <c r="H61" s="130"/>
      <c r="I61" s="130"/>
      <c r="J61" s="132"/>
      <c r="K61" s="56" t="s">
        <v>42</v>
      </c>
      <c r="L61" s="57"/>
      <c r="M61" s="57"/>
      <c r="N61" s="58"/>
      <c r="O61" s="10">
        <v>25</v>
      </c>
      <c r="P61" s="10">
        <v>75</v>
      </c>
      <c r="Q61" s="13">
        <f>P61/O61*100</f>
        <v>300</v>
      </c>
    </row>
    <row r="62" spans="1:17" ht="25.5" customHeight="1">
      <c r="A62" s="117"/>
      <c r="B62" s="145"/>
      <c r="C62" s="187"/>
      <c r="D62" s="130"/>
      <c r="E62" s="130"/>
      <c r="F62" s="130"/>
      <c r="G62" s="130"/>
      <c r="H62" s="130"/>
      <c r="I62" s="130"/>
      <c r="J62" s="132"/>
      <c r="K62" s="56" t="s">
        <v>43</v>
      </c>
      <c r="L62" s="57"/>
      <c r="M62" s="57"/>
      <c r="N62" s="58"/>
      <c r="O62" s="33">
        <v>0</v>
      </c>
      <c r="P62" s="33">
        <v>0</v>
      </c>
      <c r="Q62" s="6">
        <v>0</v>
      </c>
    </row>
    <row r="63" spans="1:17" ht="31.5" customHeight="1" thickBot="1">
      <c r="A63" s="117"/>
      <c r="B63" s="145"/>
      <c r="C63" s="187"/>
      <c r="D63" s="130"/>
      <c r="E63" s="130"/>
      <c r="F63" s="130"/>
      <c r="G63" s="130"/>
      <c r="H63" s="130"/>
      <c r="I63" s="130"/>
      <c r="J63" s="132"/>
      <c r="K63" s="96" t="s">
        <v>60</v>
      </c>
      <c r="L63" s="97"/>
      <c r="M63" s="97"/>
      <c r="N63" s="98"/>
      <c r="O63" s="10">
        <v>80</v>
      </c>
      <c r="P63" s="10">
        <v>80</v>
      </c>
      <c r="Q63" s="6">
        <f aca="true" t="shared" si="3" ref="Q63:Q70">P63/O63*100</f>
        <v>100</v>
      </c>
    </row>
    <row r="64" spans="1:17" ht="30" customHeight="1">
      <c r="A64" s="117"/>
      <c r="B64" s="145"/>
      <c r="C64" s="187"/>
      <c r="D64" s="130"/>
      <c r="E64" s="130"/>
      <c r="F64" s="130"/>
      <c r="G64" s="130"/>
      <c r="H64" s="130"/>
      <c r="I64" s="130"/>
      <c r="J64" s="132"/>
      <c r="K64" s="56" t="s">
        <v>16</v>
      </c>
      <c r="L64" s="57"/>
      <c r="M64" s="57"/>
      <c r="N64" s="58"/>
      <c r="O64" s="10">
        <v>100</v>
      </c>
      <c r="P64" s="10">
        <v>100</v>
      </c>
      <c r="Q64" s="6">
        <f t="shared" si="3"/>
        <v>100</v>
      </c>
    </row>
    <row r="65" spans="1:17" ht="21" customHeight="1">
      <c r="A65" s="117"/>
      <c r="B65" s="145"/>
      <c r="C65" s="187"/>
      <c r="D65" s="130"/>
      <c r="E65" s="130"/>
      <c r="F65" s="130"/>
      <c r="G65" s="130"/>
      <c r="H65" s="130"/>
      <c r="I65" s="130"/>
      <c r="J65" s="132"/>
      <c r="K65" s="56" t="s">
        <v>22</v>
      </c>
      <c r="L65" s="57"/>
      <c r="M65" s="57"/>
      <c r="N65" s="58"/>
      <c r="O65" s="10">
        <v>180</v>
      </c>
      <c r="P65" s="10">
        <v>141</v>
      </c>
      <c r="Q65" s="13">
        <f t="shared" si="3"/>
        <v>78.33333333333333</v>
      </c>
    </row>
    <row r="66" spans="1:17" ht="27.75" customHeight="1">
      <c r="A66" s="117"/>
      <c r="B66" s="145"/>
      <c r="C66" s="187"/>
      <c r="D66" s="130"/>
      <c r="E66" s="130"/>
      <c r="F66" s="130"/>
      <c r="G66" s="130"/>
      <c r="H66" s="130"/>
      <c r="I66" s="130"/>
      <c r="J66" s="132"/>
      <c r="K66" s="93" t="s">
        <v>21</v>
      </c>
      <c r="L66" s="94"/>
      <c r="M66" s="94"/>
      <c r="N66" s="95"/>
      <c r="O66" s="10">
        <v>18</v>
      </c>
      <c r="P66" s="10">
        <v>26.23</v>
      </c>
      <c r="Q66" s="13">
        <f t="shared" si="3"/>
        <v>145.72222222222223</v>
      </c>
    </row>
    <row r="67" spans="1:17" ht="63" customHeight="1" thickBot="1">
      <c r="A67" s="118"/>
      <c r="B67" s="145"/>
      <c r="C67" s="191"/>
      <c r="D67" s="130"/>
      <c r="E67" s="130"/>
      <c r="F67" s="130"/>
      <c r="G67" s="130"/>
      <c r="H67" s="130"/>
      <c r="I67" s="130"/>
      <c r="J67" s="132"/>
      <c r="K67" s="56" t="s">
        <v>61</v>
      </c>
      <c r="L67" s="57"/>
      <c r="M67" s="57"/>
      <c r="N67" s="58"/>
      <c r="O67" s="10">
        <v>2</v>
      </c>
      <c r="P67" s="10">
        <v>2</v>
      </c>
      <c r="Q67" s="6">
        <f t="shared" si="3"/>
        <v>100</v>
      </c>
    </row>
    <row r="68" spans="1:17" ht="30.75" customHeight="1">
      <c r="A68" s="99">
        <v>10</v>
      </c>
      <c r="B68" s="108" t="s">
        <v>31</v>
      </c>
      <c r="C68" s="186" t="s">
        <v>85</v>
      </c>
      <c r="D68" s="129" t="s">
        <v>10</v>
      </c>
      <c r="E68" s="129">
        <v>127</v>
      </c>
      <c r="F68" s="129">
        <v>124</v>
      </c>
      <c r="G68" s="131">
        <f>F68/E68*100</f>
        <v>97.63779527559055</v>
      </c>
      <c r="H68" s="129">
        <v>11041.1</v>
      </c>
      <c r="I68" s="129">
        <v>10409.6</v>
      </c>
      <c r="J68" s="131">
        <f>I68/H68*100</f>
        <v>94.28046118593257</v>
      </c>
      <c r="K68" s="159" t="s">
        <v>41</v>
      </c>
      <c r="L68" s="160"/>
      <c r="M68" s="160"/>
      <c r="N68" s="161"/>
      <c r="O68" s="133">
        <v>20</v>
      </c>
      <c r="P68" s="133">
        <v>20</v>
      </c>
      <c r="Q68" s="9">
        <f t="shared" si="3"/>
        <v>100</v>
      </c>
    </row>
    <row r="69" spans="1:17" ht="14.25" customHeight="1" hidden="1">
      <c r="A69" s="100"/>
      <c r="B69" s="109"/>
      <c r="C69" s="187"/>
      <c r="D69" s="130"/>
      <c r="E69" s="130"/>
      <c r="F69" s="130"/>
      <c r="G69" s="132"/>
      <c r="H69" s="130"/>
      <c r="I69" s="130"/>
      <c r="J69" s="132"/>
      <c r="K69" s="115"/>
      <c r="L69" s="116"/>
      <c r="M69" s="116"/>
      <c r="N69" s="162"/>
      <c r="O69" s="133"/>
      <c r="P69" s="133"/>
      <c r="Q69" s="9" t="e">
        <f t="shared" si="3"/>
        <v>#DIV/0!</v>
      </c>
    </row>
    <row r="70" spans="1:17" ht="34.5" customHeight="1">
      <c r="A70" s="100"/>
      <c r="B70" s="109"/>
      <c r="C70" s="187"/>
      <c r="D70" s="130"/>
      <c r="E70" s="130"/>
      <c r="F70" s="130"/>
      <c r="G70" s="132"/>
      <c r="H70" s="130"/>
      <c r="I70" s="130"/>
      <c r="J70" s="132"/>
      <c r="K70" s="57" t="s">
        <v>42</v>
      </c>
      <c r="L70" s="57"/>
      <c r="M70" s="57"/>
      <c r="N70" s="58"/>
      <c r="O70" s="38">
        <v>50</v>
      </c>
      <c r="P70" s="38">
        <v>35</v>
      </c>
      <c r="Q70" s="9">
        <f t="shared" si="3"/>
        <v>70</v>
      </c>
    </row>
    <row r="71" spans="1:17" ht="34.5" customHeight="1" thickBot="1">
      <c r="A71" s="100"/>
      <c r="B71" s="109"/>
      <c r="C71" s="187"/>
      <c r="D71" s="130"/>
      <c r="E71" s="130"/>
      <c r="F71" s="130"/>
      <c r="G71" s="132"/>
      <c r="H71" s="130"/>
      <c r="I71" s="130"/>
      <c r="J71" s="132"/>
      <c r="K71" s="97" t="s">
        <v>63</v>
      </c>
      <c r="L71" s="97"/>
      <c r="M71" s="97"/>
      <c r="N71" s="98"/>
      <c r="O71" s="33">
        <v>80</v>
      </c>
      <c r="P71" s="33">
        <v>85</v>
      </c>
      <c r="Q71" s="9">
        <f>P71/O71*100</f>
        <v>106.25</v>
      </c>
    </row>
    <row r="72" spans="1:17" ht="34.5" customHeight="1">
      <c r="A72" s="100"/>
      <c r="B72" s="109"/>
      <c r="C72" s="187"/>
      <c r="D72" s="130"/>
      <c r="E72" s="130"/>
      <c r="F72" s="130"/>
      <c r="G72" s="132"/>
      <c r="H72" s="130"/>
      <c r="I72" s="130"/>
      <c r="J72" s="132"/>
      <c r="K72" s="57" t="s">
        <v>69</v>
      </c>
      <c r="L72" s="57"/>
      <c r="M72" s="57"/>
      <c r="N72" s="58"/>
      <c r="O72" s="10">
        <v>90</v>
      </c>
      <c r="P72" s="10">
        <v>90</v>
      </c>
      <c r="Q72" s="9">
        <f>P72/O72*100</f>
        <v>100</v>
      </c>
    </row>
    <row r="73" spans="1:17" ht="34.5" customHeight="1">
      <c r="A73" s="100"/>
      <c r="B73" s="109"/>
      <c r="C73" s="187"/>
      <c r="D73" s="130"/>
      <c r="E73" s="130"/>
      <c r="F73" s="130"/>
      <c r="G73" s="132"/>
      <c r="H73" s="130"/>
      <c r="I73" s="130"/>
      <c r="J73" s="132"/>
      <c r="K73" s="57" t="s">
        <v>70</v>
      </c>
      <c r="L73" s="57"/>
      <c r="M73" s="57"/>
      <c r="N73" s="58"/>
      <c r="O73" s="10">
        <v>180</v>
      </c>
      <c r="P73" s="10">
        <v>177</v>
      </c>
      <c r="Q73" s="9">
        <f>P73/O73*100</f>
        <v>98.33333333333333</v>
      </c>
    </row>
    <row r="74" spans="1:17" ht="34.5" customHeight="1">
      <c r="A74" s="100"/>
      <c r="B74" s="109"/>
      <c r="C74" s="187"/>
      <c r="D74" s="130"/>
      <c r="E74" s="130"/>
      <c r="F74" s="130"/>
      <c r="G74" s="132"/>
      <c r="H74" s="130"/>
      <c r="I74" s="130"/>
      <c r="J74" s="132"/>
      <c r="K74" s="94" t="s">
        <v>71</v>
      </c>
      <c r="L74" s="94"/>
      <c r="M74" s="94"/>
      <c r="N74" s="95"/>
      <c r="O74" s="10">
        <v>18</v>
      </c>
      <c r="P74" s="10">
        <v>28.43</v>
      </c>
      <c r="Q74" s="9">
        <f>P74/O74*100</f>
        <v>157.94444444444446</v>
      </c>
    </row>
    <row r="75" spans="1:17" ht="34.5" customHeight="1" thickBot="1">
      <c r="A75" s="100"/>
      <c r="B75" s="109"/>
      <c r="C75" s="191"/>
      <c r="D75" s="130"/>
      <c r="E75" s="130"/>
      <c r="F75" s="130"/>
      <c r="G75" s="132"/>
      <c r="H75" s="130"/>
      <c r="I75" s="130"/>
      <c r="J75" s="132"/>
      <c r="K75" s="57" t="s">
        <v>61</v>
      </c>
      <c r="L75" s="57"/>
      <c r="M75" s="57"/>
      <c r="N75" s="58"/>
      <c r="O75" s="10">
        <v>6</v>
      </c>
      <c r="P75" s="10">
        <v>6</v>
      </c>
      <c r="Q75" s="9">
        <f>P75/O75*100</f>
        <v>100</v>
      </c>
    </row>
    <row r="76" spans="1:17" ht="30" customHeight="1">
      <c r="A76" s="154">
        <v>11</v>
      </c>
      <c r="B76" s="143" t="s">
        <v>62</v>
      </c>
      <c r="C76" s="186" t="s">
        <v>85</v>
      </c>
      <c r="D76" s="129" t="s">
        <v>10</v>
      </c>
      <c r="E76" s="129">
        <v>122</v>
      </c>
      <c r="F76" s="129">
        <v>134</v>
      </c>
      <c r="G76" s="131">
        <f>F76/E76*100</f>
        <v>109.8360655737705</v>
      </c>
      <c r="H76" s="131">
        <v>12735.99</v>
      </c>
      <c r="I76" s="131">
        <v>9145.4</v>
      </c>
      <c r="J76" s="131">
        <f>I76/H76*100</f>
        <v>71.80753125591336</v>
      </c>
      <c r="K76" s="163" t="s">
        <v>41</v>
      </c>
      <c r="L76" s="164"/>
      <c r="M76" s="164"/>
      <c r="N76" s="165"/>
      <c r="O76" s="12">
        <v>52.9</v>
      </c>
      <c r="P76" s="12">
        <v>43</v>
      </c>
      <c r="Q76" s="9">
        <f aca="true" t="shared" si="4" ref="Q76:Q81">P76/O76*100</f>
        <v>81.28544423440454</v>
      </c>
    </row>
    <row r="77" spans="1:17" ht="125.25" customHeight="1" hidden="1">
      <c r="A77" s="154"/>
      <c r="B77" s="67"/>
      <c r="C77" s="187"/>
      <c r="D77" s="130"/>
      <c r="E77" s="130"/>
      <c r="F77" s="130"/>
      <c r="G77" s="132"/>
      <c r="H77" s="132"/>
      <c r="I77" s="132"/>
      <c r="J77" s="132"/>
      <c r="K77" s="166"/>
      <c r="L77" s="167"/>
      <c r="M77" s="167"/>
      <c r="N77" s="168"/>
      <c r="O77" s="6" t="s">
        <v>32</v>
      </c>
      <c r="P77" s="6" t="s">
        <v>32</v>
      </c>
      <c r="Q77" s="6" t="s">
        <v>32</v>
      </c>
    </row>
    <row r="78" spans="1:17" ht="37.5" customHeight="1">
      <c r="A78" s="154"/>
      <c r="B78" s="67"/>
      <c r="C78" s="187"/>
      <c r="D78" s="130"/>
      <c r="E78" s="130"/>
      <c r="F78" s="130"/>
      <c r="G78" s="132"/>
      <c r="H78" s="132"/>
      <c r="I78" s="132"/>
      <c r="J78" s="132"/>
      <c r="K78" s="56" t="s">
        <v>42</v>
      </c>
      <c r="L78" s="57"/>
      <c r="M78" s="57"/>
      <c r="N78" s="58"/>
      <c r="O78" s="6">
        <v>17.6</v>
      </c>
      <c r="P78" s="6">
        <v>50</v>
      </c>
      <c r="Q78" s="9">
        <f t="shared" si="4"/>
        <v>284.09090909090907</v>
      </c>
    </row>
    <row r="79" spans="1:17" ht="29.25" customHeight="1" thickBot="1">
      <c r="A79" s="154"/>
      <c r="B79" s="67"/>
      <c r="C79" s="187"/>
      <c r="D79" s="130"/>
      <c r="E79" s="130"/>
      <c r="F79" s="130"/>
      <c r="G79" s="132"/>
      <c r="H79" s="132"/>
      <c r="I79" s="132"/>
      <c r="J79" s="132"/>
      <c r="K79" s="96" t="s">
        <v>63</v>
      </c>
      <c r="L79" s="97"/>
      <c r="M79" s="97"/>
      <c r="N79" s="98"/>
      <c r="O79" s="33">
        <v>80</v>
      </c>
      <c r="P79" s="33">
        <v>90</v>
      </c>
      <c r="Q79" s="9">
        <f t="shared" si="4"/>
        <v>112.5</v>
      </c>
    </row>
    <row r="80" spans="1:17" ht="39.75" customHeight="1">
      <c r="A80" s="154"/>
      <c r="B80" s="67"/>
      <c r="C80" s="187"/>
      <c r="D80" s="130"/>
      <c r="E80" s="130"/>
      <c r="F80" s="130"/>
      <c r="G80" s="132"/>
      <c r="H80" s="132"/>
      <c r="I80" s="132"/>
      <c r="J80" s="132"/>
      <c r="K80" s="56" t="s">
        <v>64</v>
      </c>
      <c r="L80" s="57"/>
      <c r="M80" s="57"/>
      <c r="N80" s="58"/>
      <c r="O80" s="10">
        <v>17.6</v>
      </c>
      <c r="P80" s="10">
        <v>0</v>
      </c>
      <c r="Q80" s="9">
        <f t="shared" si="4"/>
        <v>0</v>
      </c>
    </row>
    <row r="81" spans="1:17" ht="33" customHeight="1">
      <c r="A81" s="154"/>
      <c r="B81" s="67"/>
      <c r="C81" s="187"/>
      <c r="D81" s="130"/>
      <c r="E81" s="130"/>
      <c r="F81" s="130"/>
      <c r="G81" s="132"/>
      <c r="H81" s="132"/>
      <c r="I81" s="132"/>
      <c r="J81" s="132"/>
      <c r="K81" s="56" t="s">
        <v>65</v>
      </c>
      <c r="L81" s="57"/>
      <c r="M81" s="57"/>
      <c r="N81" s="58"/>
      <c r="O81" s="10">
        <v>100</v>
      </c>
      <c r="P81" s="10">
        <v>100</v>
      </c>
      <c r="Q81" s="9">
        <f t="shared" si="4"/>
        <v>100</v>
      </c>
    </row>
    <row r="82" spans="1:17" ht="21.75" customHeight="1">
      <c r="A82" s="154"/>
      <c r="B82" s="67"/>
      <c r="C82" s="187"/>
      <c r="D82" s="130"/>
      <c r="E82" s="130"/>
      <c r="F82" s="130"/>
      <c r="G82" s="132"/>
      <c r="H82" s="132"/>
      <c r="I82" s="132"/>
      <c r="J82" s="132"/>
      <c r="K82" s="56" t="s">
        <v>66</v>
      </c>
      <c r="L82" s="57"/>
      <c r="M82" s="57"/>
      <c r="N82" s="58"/>
      <c r="O82" s="10">
        <v>180</v>
      </c>
      <c r="P82" s="10">
        <v>165</v>
      </c>
      <c r="Q82" s="9">
        <f>P82/O82*100</f>
        <v>91.66666666666666</v>
      </c>
    </row>
    <row r="83" spans="1:17" ht="21" customHeight="1">
      <c r="A83" s="154"/>
      <c r="B83" s="67"/>
      <c r="C83" s="187"/>
      <c r="D83" s="130"/>
      <c r="E83" s="130"/>
      <c r="F83" s="130"/>
      <c r="G83" s="132"/>
      <c r="H83" s="132"/>
      <c r="I83" s="132"/>
      <c r="J83" s="132"/>
      <c r="K83" s="93" t="s">
        <v>67</v>
      </c>
      <c r="L83" s="94"/>
      <c r="M83" s="94"/>
      <c r="N83" s="95"/>
      <c r="O83" s="10">
        <v>18</v>
      </c>
      <c r="P83" s="10">
        <v>28.61</v>
      </c>
      <c r="Q83" s="9">
        <f>P83/O83*100</f>
        <v>158.94444444444446</v>
      </c>
    </row>
    <row r="84" spans="1:17" ht="16.5" customHeight="1" thickBot="1">
      <c r="A84" s="154"/>
      <c r="B84" s="67"/>
      <c r="C84" s="191"/>
      <c r="D84" s="130"/>
      <c r="E84" s="130"/>
      <c r="F84" s="130"/>
      <c r="G84" s="132"/>
      <c r="H84" s="132"/>
      <c r="I84" s="132"/>
      <c r="J84" s="132"/>
      <c r="K84" s="56" t="s">
        <v>68</v>
      </c>
      <c r="L84" s="57"/>
      <c r="M84" s="57"/>
      <c r="N84" s="58"/>
      <c r="O84" s="10">
        <v>6</v>
      </c>
      <c r="P84" s="10">
        <v>6</v>
      </c>
      <c r="Q84" s="9">
        <f>P84/O84*100</f>
        <v>100</v>
      </c>
    </row>
    <row r="85" spans="1:17" ht="127.5" customHeight="1" thickBot="1">
      <c r="A85" s="35">
        <v>12</v>
      </c>
      <c r="B85" s="20" t="s">
        <v>23</v>
      </c>
      <c r="C85" s="31" t="s">
        <v>84</v>
      </c>
      <c r="D85" s="21" t="s">
        <v>10</v>
      </c>
      <c r="E85" s="29">
        <v>96</v>
      </c>
      <c r="F85" s="29">
        <v>83</v>
      </c>
      <c r="G85" s="29">
        <f>F85/E85*100</f>
        <v>86.45833333333334</v>
      </c>
      <c r="H85" s="29">
        <v>877</v>
      </c>
      <c r="I85" s="29">
        <v>658</v>
      </c>
      <c r="J85" s="30">
        <f>I85/H85*100</f>
        <v>75.0285062713797</v>
      </c>
      <c r="K85" s="90" t="s">
        <v>40</v>
      </c>
      <c r="L85" s="91"/>
      <c r="M85" s="91"/>
      <c r="N85" s="92"/>
      <c r="O85" s="40">
        <v>96</v>
      </c>
      <c r="P85" s="40">
        <v>83</v>
      </c>
      <c r="Q85" s="44">
        <f>P85/O85*100</f>
        <v>86.45833333333334</v>
      </c>
    </row>
    <row r="86" spans="1:17" ht="36" customHeight="1">
      <c r="A86" s="99">
        <v>13</v>
      </c>
      <c r="B86" s="102" t="s">
        <v>24</v>
      </c>
      <c r="C86" s="186" t="s">
        <v>86</v>
      </c>
      <c r="D86" s="82" t="s">
        <v>10</v>
      </c>
      <c r="E86" s="182">
        <v>144</v>
      </c>
      <c r="F86" s="182">
        <v>144</v>
      </c>
      <c r="G86" s="193">
        <f>F86/E86*100</f>
        <v>100</v>
      </c>
      <c r="H86" s="182">
        <v>650.87</v>
      </c>
      <c r="I86" s="82">
        <v>484.3</v>
      </c>
      <c r="J86" s="83">
        <f>I86/H86*100</f>
        <v>74.40809992778897</v>
      </c>
      <c r="K86" s="90" t="s">
        <v>11</v>
      </c>
      <c r="L86" s="91"/>
      <c r="M86" s="91"/>
      <c r="N86" s="92"/>
      <c r="O86" s="133" t="s">
        <v>32</v>
      </c>
      <c r="P86" s="133" t="s">
        <v>32</v>
      </c>
      <c r="Q86" s="134" t="s">
        <v>32</v>
      </c>
    </row>
    <row r="87" spans="1:17" ht="15" customHeight="1" hidden="1">
      <c r="A87" s="100"/>
      <c r="B87" s="103"/>
      <c r="C87" s="187"/>
      <c r="D87" s="47"/>
      <c r="E87" s="183"/>
      <c r="F87" s="183"/>
      <c r="G87" s="194"/>
      <c r="H87" s="183"/>
      <c r="I87" s="47"/>
      <c r="J87" s="49"/>
      <c r="K87" s="87"/>
      <c r="L87" s="88"/>
      <c r="M87" s="88"/>
      <c r="N87" s="89"/>
      <c r="O87" s="133"/>
      <c r="P87" s="133"/>
      <c r="Q87" s="135"/>
    </row>
    <row r="88" spans="1:17" ht="14.25" customHeight="1">
      <c r="A88" s="100"/>
      <c r="B88" s="103"/>
      <c r="C88" s="187"/>
      <c r="D88" s="47"/>
      <c r="E88" s="183"/>
      <c r="F88" s="183"/>
      <c r="G88" s="194"/>
      <c r="H88" s="183"/>
      <c r="I88" s="47"/>
      <c r="J88" s="49"/>
      <c r="K88" s="56" t="s">
        <v>12</v>
      </c>
      <c r="L88" s="57"/>
      <c r="M88" s="57"/>
      <c r="N88" s="58"/>
      <c r="O88" s="10" t="s">
        <v>32</v>
      </c>
      <c r="P88" s="10" t="s">
        <v>32</v>
      </c>
      <c r="Q88" s="6" t="s">
        <v>32</v>
      </c>
    </row>
    <row r="89" spans="1:17" ht="24" customHeight="1">
      <c r="A89" s="100"/>
      <c r="B89" s="103"/>
      <c r="C89" s="187"/>
      <c r="D89" s="47"/>
      <c r="E89" s="183"/>
      <c r="F89" s="183"/>
      <c r="G89" s="194"/>
      <c r="H89" s="183"/>
      <c r="I89" s="47"/>
      <c r="J89" s="49"/>
      <c r="K89" s="56" t="s">
        <v>37</v>
      </c>
      <c r="L89" s="57"/>
      <c r="M89" s="57"/>
      <c r="N89" s="58"/>
      <c r="O89" s="10">
        <v>25</v>
      </c>
      <c r="P89" s="10">
        <v>25</v>
      </c>
      <c r="Q89" s="6">
        <v>50</v>
      </c>
    </row>
    <row r="90" spans="1:17" ht="25.5" customHeight="1">
      <c r="A90" s="100"/>
      <c r="B90" s="103"/>
      <c r="C90" s="187"/>
      <c r="D90" s="47"/>
      <c r="E90" s="183"/>
      <c r="F90" s="183"/>
      <c r="G90" s="194"/>
      <c r="H90" s="183"/>
      <c r="I90" s="47"/>
      <c r="J90" s="49"/>
      <c r="K90" s="56" t="s">
        <v>38</v>
      </c>
      <c r="L90" s="57"/>
      <c r="M90" s="57"/>
      <c r="N90" s="58"/>
      <c r="O90" s="10">
        <v>40</v>
      </c>
      <c r="P90" s="10">
        <v>0</v>
      </c>
      <c r="Q90" s="6">
        <v>0</v>
      </c>
    </row>
    <row r="91" spans="1:17" ht="27" customHeight="1">
      <c r="A91" s="100"/>
      <c r="B91" s="103"/>
      <c r="C91" s="187"/>
      <c r="D91" s="47"/>
      <c r="E91" s="183"/>
      <c r="F91" s="183"/>
      <c r="G91" s="194"/>
      <c r="H91" s="183"/>
      <c r="I91" s="47"/>
      <c r="J91" s="49"/>
      <c r="K91" s="56" t="s">
        <v>39</v>
      </c>
      <c r="L91" s="57"/>
      <c r="M91" s="57"/>
      <c r="N91" s="58"/>
      <c r="O91" s="10">
        <v>20</v>
      </c>
      <c r="P91" s="10">
        <v>0</v>
      </c>
      <c r="Q91" s="6">
        <v>0</v>
      </c>
    </row>
    <row r="92" spans="1:18" ht="14.25">
      <c r="A92" s="100"/>
      <c r="B92" s="103"/>
      <c r="C92" s="187"/>
      <c r="D92" s="47"/>
      <c r="E92" s="183"/>
      <c r="F92" s="183"/>
      <c r="G92" s="194"/>
      <c r="H92" s="183"/>
      <c r="I92" s="47"/>
      <c r="J92" s="49"/>
      <c r="K92" s="59" t="s">
        <v>50</v>
      </c>
      <c r="L92" s="60"/>
      <c r="M92" s="60"/>
      <c r="N92" s="61"/>
      <c r="O92" s="14">
        <v>10</v>
      </c>
      <c r="P92" s="14">
        <v>10</v>
      </c>
      <c r="Q92" s="13">
        <f>P92/O92*100</f>
        <v>100</v>
      </c>
      <c r="R92">
        <f>O92+O100+O110+O120+O130</f>
        <v>157</v>
      </c>
    </row>
    <row r="93" spans="1:18" ht="14.25">
      <c r="A93" s="100"/>
      <c r="B93" s="103"/>
      <c r="C93" s="187"/>
      <c r="D93" s="47"/>
      <c r="E93" s="183"/>
      <c r="F93" s="183"/>
      <c r="G93" s="194"/>
      <c r="H93" s="183"/>
      <c r="I93" s="47"/>
      <c r="J93" s="49"/>
      <c r="K93" s="59" t="s">
        <v>51</v>
      </c>
      <c r="L93" s="60"/>
      <c r="M93" s="60"/>
      <c r="N93" s="61"/>
      <c r="O93" s="14">
        <v>144</v>
      </c>
      <c r="P93" s="14">
        <v>144</v>
      </c>
      <c r="Q93" s="13">
        <f>P93/O93*100</f>
        <v>100</v>
      </c>
      <c r="R93">
        <f>O93+O101+O111+O121+O131</f>
        <v>2290</v>
      </c>
    </row>
    <row r="94" spans="1:17" ht="24" customHeight="1" thickBot="1">
      <c r="A94" s="101"/>
      <c r="B94" s="104"/>
      <c r="C94" s="191"/>
      <c r="D94" s="48"/>
      <c r="E94" s="192"/>
      <c r="F94" s="192"/>
      <c r="G94" s="195"/>
      <c r="H94" s="192"/>
      <c r="I94" s="48"/>
      <c r="J94" s="50"/>
      <c r="K94" s="62" t="s">
        <v>49</v>
      </c>
      <c r="L94" s="63"/>
      <c r="M94" s="63"/>
      <c r="N94" s="64"/>
      <c r="O94" s="15">
        <v>144</v>
      </c>
      <c r="P94" s="15">
        <v>144</v>
      </c>
      <c r="Q94" s="13">
        <f>P94/O94*100</f>
        <v>100</v>
      </c>
    </row>
    <row r="95" spans="1:17" ht="39" customHeight="1">
      <c r="A95" s="81">
        <v>14</v>
      </c>
      <c r="B95" s="170" t="s">
        <v>52</v>
      </c>
      <c r="C95" s="196" t="s">
        <v>86</v>
      </c>
      <c r="D95" s="82" t="s">
        <v>10</v>
      </c>
      <c r="E95" s="182">
        <v>75</v>
      </c>
      <c r="F95" s="182">
        <v>83</v>
      </c>
      <c r="G95" s="83">
        <f>F95/E95*100</f>
        <v>110.66666666666667</v>
      </c>
      <c r="H95" s="82">
        <v>100.133</v>
      </c>
      <c r="I95" s="82">
        <v>74.5</v>
      </c>
      <c r="J95" s="83">
        <f>I95/H95*100</f>
        <v>74.40104660801134</v>
      </c>
      <c r="K95" s="110" t="s">
        <v>11</v>
      </c>
      <c r="L95" s="111"/>
      <c r="M95" s="111"/>
      <c r="N95" s="173"/>
      <c r="O95" s="40" t="s">
        <v>32</v>
      </c>
      <c r="P95" s="40" t="s">
        <v>32</v>
      </c>
      <c r="Q95" s="39" t="s">
        <v>32</v>
      </c>
    </row>
    <row r="96" spans="1:17" ht="41.25" customHeight="1">
      <c r="A96" s="65"/>
      <c r="B96" s="171"/>
      <c r="C96" s="197"/>
      <c r="D96" s="47"/>
      <c r="E96" s="183"/>
      <c r="F96" s="183"/>
      <c r="G96" s="49"/>
      <c r="H96" s="47"/>
      <c r="I96" s="47"/>
      <c r="J96" s="49"/>
      <c r="K96" s="56" t="s">
        <v>12</v>
      </c>
      <c r="L96" s="57"/>
      <c r="M96" s="57"/>
      <c r="N96" s="58"/>
      <c r="O96" s="10" t="s">
        <v>32</v>
      </c>
      <c r="P96" s="10" t="s">
        <v>32</v>
      </c>
      <c r="Q96" s="6" t="s">
        <v>32</v>
      </c>
    </row>
    <row r="97" spans="1:17" ht="27" customHeight="1">
      <c r="A97" s="65"/>
      <c r="B97" s="171"/>
      <c r="C97" s="197"/>
      <c r="D97" s="47"/>
      <c r="E97" s="183"/>
      <c r="F97" s="183"/>
      <c r="G97" s="49"/>
      <c r="H97" s="47"/>
      <c r="I97" s="47"/>
      <c r="J97" s="49"/>
      <c r="K97" s="56" t="s">
        <v>37</v>
      </c>
      <c r="L97" s="57"/>
      <c r="M97" s="57"/>
      <c r="N97" s="58"/>
      <c r="O97" s="10">
        <v>25</v>
      </c>
      <c r="P97" s="10">
        <v>0</v>
      </c>
      <c r="Q97" s="6">
        <v>0</v>
      </c>
    </row>
    <row r="98" spans="1:17" ht="21" customHeight="1">
      <c r="A98" s="65"/>
      <c r="B98" s="171"/>
      <c r="C98" s="197"/>
      <c r="D98" s="47"/>
      <c r="E98" s="183"/>
      <c r="F98" s="183"/>
      <c r="G98" s="49"/>
      <c r="H98" s="47"/>
      <c r="I98" s="47"/>
      <c r="J98" s="49"/>
      <c r="K98" s="56" t="s">
        <v>38</v>
      </c>
      <c r="L98" s="57"/>
      <c r="M98" s="57"/>
      <c r="N98" s="58"/>
      <c r="O98" s="10">
        <v>40</v>
      </c>
      <c r="P98" s="10">
        <v>0</v>
      </c>
      <c r="Q98" s="6">
        <v>0</v>
      </c>
    </row>
    <row r="99" spans="1:17" ht="24" customHeight="1">
      <c r="A99" s="65"/>
      <c r="B99" s="171"/>
      <c r="C99" s="197"/>
      <c r="D99" s="47"/>
      <c r="E99" s="183"/>
      <c r="F99" s="183"/>
      <c r="G99" s="49"/>
      <c r="H99" s="47"/>
      <c r="I99" s="47"/>
      <c r="J99" s="49"/>
      <c r="K99" s="56" t="s">
        <v>39</v>
      </c>
      <c r="L99" s="57"/>
      <c r="M99" s="57"/>
      <c r="N99" s="58"/>
      <c r="O99" s="10">
        <v>20</v>
      </c>
      <c r="P99" s="10">
        <v>0</v>
      </c>
      <c r="Q99" s="6">
        <v>100</v>
      </c>
    </row>
    <row r="100" spans="1:17" ht="21" customHeight="1">
      <c r="A100" s="65"/>
      <c r="B100" s="171"/>
      <c r="C100" s="197"/>
      <c r="D100" s="47"/>
      <c r="E100" s="183"/>
      <c r="F100" s="183"/>
      <c r="G100" s="49"/>
      <c r="H100" s="47"/>
      <c r="I100" s="47"/>
      <c r="J100" s="49"/>
      <c r="K100" s="59" t="s">
        <v>50</v>
      </c>
      <c r="L100" s="60"/>
      <c r="M100" s="60"/>
      <c r="N100" s="61"/>
      <c r="O100" s="14">
        <v>5</v>
      </c>
      <c r="P100" s="14">
        <v>5</v>
      </c>
      <c r="Q100" s="6">
        <f>P100/O100*100</f>
        <v>100</v>
      </c>
    </row>
    <row r="101" spans="1:17" ht="27" customHeight="1">
      <c r="A101" s="65"/>
      <c r="B101" s="171"/>
      <c r="C101" s="197"/>
      <c r="D101" s="47"/>
      <c r="E101" s="183"/>
      <c r="F101" s="183"/>
      <c r="G101" s="49"/>
      <c r="H101" s="47"/>
      <c r="I101" s="47"/>
      <c r="J101" s="49"/>
      <c r="K101" s="59" t="s">
        <v>51</v>
      </c>
      <c r="L101" s="60"/>
      <c r="M101" s="60"/>
      <c r="N101" s="61"/>
      <c r="O101" s="14">
        <v>75</v>
      </c>
      <c r="P101" s="14">
        <v>83</v>
      </c>
      <c r="Q101" s="13">
        <f>P101/O101*100</f>
        <v>110.66666666666667</v>
      </c>
    </row>
    <row r="102" spans="1:17" ht="24" customHeight="1" thickBot="1">
      <c r="A102" s="66"/>
      <c r="B102" s="172"/>
      <c r="C102" s="198"/>
      <c r="D102" s="48"/>
      <c r="E102" s="192"/>
      <c r="F102" s="192"/>
      <c r="G102" s="50"/>
      <c r="H102" s="48"/>
      <c r="I102" s="48"/>
      <c r="J102" s="50"/>
      <c r="K102" s="62" t="s">
        <v>53</v>
      </c>
      <c r="L102" s="63"/>
      <c r="M102" s="63"/>
      <c r="N102" s="64"/>
      <c r="O102" s="15">
        <v>75</v>
      </c>
      <c r="P102" s="15">
        <v>83</v>
      </c>
      <c r="Q102" s="6">
        <f>P102-O102</f>
        <v>8</v>
      </c>
    </row>
    <row r="103" spans="1:17" ht="75" customHeight="1">
      <c r="A103" s="65">
        <v>15</v>
      </c>
      <c r="B103" s="144" t="s">
        <v>54</v>
      </c>
      <c r="C103" s="186" t="s">
        <v>86</v>
      </c>
      <c r="D103" s="47" t="s">
        <v>10</v>
      </c>
      <c r="E103" s="153">
        <v>1610</v>
      </c>
      <c r="F103" s="153">
        <v>1559</v>
      </c>
      <c r="G103" s="153">
        <v>100</v>
      </c>
      <c r="H103" s="183">
        <v>23234.7</v>
      </c>
      <c r="I103" s="183">
        <v>16981</v>
      </c>
      <c r="J103" s="49">
        <f>I103/H103*100</f>
        <v>73.08465355696437</v>
      </c>
      <c r="K103" s="84" t="s">
        <v>11</v>
      </c>
      <c r="L103" s="85"/>
      <c r="M103" s="85"/>
      <c r="N103" s="86"/>
      <c r="O103" s="137" t="s">
        <v>32</v>
      </c>
      <c r="P103" s="137" t="s">
        <v>32</v>
      </c>
      <c r="Q103" s="136" t="s">
        <v>32</v>
      </c>
    </row>
    <row r="104" spans="1:17" ht="15" customHeight="1" hidden="1">
      <c r="A104" s="65"/>
      <c r="B104" s="145"/>
      <c r="C104" s="187"/>
      <c r="D104" s="47"/>
      <c r="E104" s="153"/>
      <c r="F104" s="153"/>
      <c r="G104" s="153"/>
      <c r="H104" s="183"/>
      <c r="I104" s="183"/>
      <c r="J104" s="49"/>
      <c r="K104" s="87"/>
      <c r="L104" s="88"/>
      <c r="M104" s="88"/>
      <c r="N104" s="89"/>
      <c r="O104" s="138"/>
      <c r="P104" s="138"/>
      <c r="Q104" s="135"/>
    </row>
    <row r="105" spans="1:17" ht="45.75" customHeight="1">
      <c r="A105" s="65"/>
      <c r="B105" s="145"/>
      <c r="C105" s="187"/>
      <c r="D105" s="47"/>
      <c r="E105" s="153"/>
      <c r="F105" s="153"/>
      <c r="G105" s="153"/>
      <c r="H105" s="183"/>
      <c r="I105" s="183"/>
      <c r="J105" s="49"/>
      <c r="K105" s="56" t="s">
        <v>12</v>
      </c>
      <c r="L105" s="57"/>
      <c r="M105" s="57"/>
      <c r="N105" s="58"/>
      <c r="O105" s="10" t="s">
        <v>32</v>
      </c>
      <c r="P105" s="10" t="s">
        <v>32</v>
      </c>
      <c r="Q105" s="6" t="s">
        <v>32</v>
      </c>
    </row>
    <row r="106" spans="1:17" ht="23.25" customHeight="1">
      <c r="A106" s="65"/>
      <c r="B106" s="145"/>
      <c r="C106" s="187"/>
      <c r="D106" s="47"/>
      <c r="E106" s="153"/>
      <c r="F106" s="153"/>
      <c r="G106" s="153"/>
      <c r="H106" s="183"/>
      <c r="I106" s="183"/>
      <c r="J106" s="49"/>
      <c r="K106" s="75" t="s">
        <v>13</v>
      </c>
      <c r="L106" s="76"/>
      <c r="M106" s="76"/>
      <c r="N106" s="77"/>
      <c r="O106" s="33">
        <v>100</v>
      </c>
      <c r="P106" s="33">
        <v>100</v>
      </c>
      <c r="Q106" s="6">
        <v>100</v>
      </c>
    </row>
    <row r="107" spans="1:17" ht="24" customHeight="1">
      <c r="A107" s="65"/>
      <c r="B107" s="145"/>
      <c r="C107" s="187"/>
      <c r="D107" s="47"/>
      <c r="E107" s="153"/>
      <c r="F107" s="153"/>
      <c r="G107" s="153"/>
      <c r="H107" s="183"/>
      <c r="I107" s="183"/>
      <c r="J107" s="49"/>
      <c r="K107" s="56" t="s">
        <v>18</v>
      </c>
      <c r="L107" s="57"/>
      <c r="M107" s="57"/>
      <c r="N107" s="58"/>
      <c r="O107" s="10">
        <v>85</v>
      </c>
      <c r="P107" s="10">
        <v>85</v>
      </c>
      <c r="Q107" s="6">
        <v>100</v>
      </c>
    </row>
    <row r="108" spans="1:17" ht="21.75" customHeight="1">
      <c r="A108" s="65"/>
      <c r="B108" s="145"/>
      <c r="C108" s="187"/>
      <c r="D108" s="47"/>
      <c r="E108" s="153"/>
      <c r="F108" s="153"/>
      <c r="G108" s="153"/>
      <c r="H108" s="183"/>
      <c r="I108" s="183"/>
      <c r="J108" s="49"/>
      <c r="K108" s="56" t="s">
        <v>14</v>
      </c>
      <c r="L108" s="57"/>
      <c r="M108" s="57"/>
      <c r="N108" s="58"/>
      <c r="O108" s="10">
        <v>39</v>
      </c>
      <c r="P108" s="10">
        <v>34</v>
      </c>
      <c r="Q108" s="13">
        <f>P108/O108*100</f>
        <v>87.17948717948718</v>
      </c>
    </row>
    <row r="109" spans="1:17" ht="24" customHeight="1">
      <c r="A109" s="65"/>
      <c r="B109" s="145"/>
      <c r="C109" s="187"/>
      <c r="D109" s="47"/>
      <c r="E109" s="153"/>
      <c r="F109" s="153"/>
      <c r="G109" s="153"/>
      <c r="H109" s="183"/>
      <c r="I109" s="183"/>
      <c r="J109" s="49"/>
      <c r="K109" s="56" t="s">
        <v>15</v>
      </c>
      <c r="L109" s="57"/>
      <c r="M109" s="57"/>
      <c r="N109" s="58"/>
      <c r="O109" s="10">
        <v>17</v>
      </c>
      <c r="P109" s="10">
        <v>17</v>
      </c>
      <c r="Q109" s="13">
        <f>P109/O109*100</f>
        <v>100</v>
      </c>
    </row>
    <row r="110" spans="1:17" ht="24" customHeight="1">
      <c r="A110" s="65"/>
      <c r="B110" s="145"/>
      <c r="C110" s="187"/>
      <c r="D110" s="47"/>
      <c r="E110" s="153"/>
      <c r="F110" s="153"/>
      <c r="G110" s="153"/>
      <c r="H110" s="183"/>
      <c r="I110" s="183"/>
      <c r="J110" s="49"/>
      <c r="K110" s="59" t="s">
        <v>55</v>
      </c>
      <c r="L110" s="60"/>
      <c r="M110" s="60"/>
      <c r="N110" s="61"/>
      <c r="O110" s="14">
        <v>109</v>
      </c>
      <c r="P110" s="14">
        <v>109</v>
      </c>
      <c r="Q110" s="6">
        <v>100</v>
      </c>
    </row>
    <row r="111" spans="1:17" ht="24" customHeight="1">
      <c r="A111" s="65"/>
      <c r="B111" s="145"/>
      <c r="C111" s="187"/>
      <c r="D111" s="47"/>
      <c r="E111" s="153"/>
      <c r="F111" s="153"/>
      <c r="G111" s="153"/>
      <c r="H111" s="183"/>
      <c r="I111" s="183"/>
      <c r="J111" s="49"/>
      <c r="K111" s="59" t="s">
        <v>56</v>
      </c>
      <c r="L111" s="60"/>
      <c r="M111" s="60"/>
      <c r="N111" s="61"/>
      <c r="O111" s="14">
        <v>1610</v>
      </c>
      <c r="P111" s="14">
        <v>1559</v>
      </c>
      <c r="Q111" s="13">
        <f>P111/O111*100</f>
        <v>96.83229813664596</v>
      </c>
    </row>
    <row r="112" spans="1:17" ht="24.75" customHeight="1" thickBot="1">
      <c r="A112" s="66"/>
      <c r="B112" s="174"/>
      <c r="C112" s="191"/>
      <c r="D112" s="48"/>
      <c r="E112" s="169"/>
      <c r="F112" s="169"/>
      <c r="G112" s="169"/>
      <c r="H112" s="192"/>
      <c r="I112" s="192"/>
      <c r="J112" s="50"/>
      <c r="K112" s="62" t="s">
        <v>57</v>
      </c>
      <c r="L112" s="63"/>
      <c r="M112" s="63"/>
      <c r="N112" s="64"/>
      <c r="O112" s="15">
        <v>1610</v>
      </c>
      <c r="P112" s="15">
        <v>1559</v>
      </c>
      <c r="Q112" s="13">
        <f>P112/O112*100</f>
        <v>96.83229813664596</v>
      </c>
    </row>
    <row r="113" spans="1:17" ht="45.75" customHeight="1">
      <c r="A113" s="81">
        <v>16</v>
      </c>
      <c r="B113" s="175" t="s">
        <v>58</v>
      </c>
      <c r="C113" s="186" t="s">
        <v>86</v>
      </c>
      <c r="D113" s="82" t="s">
        <v>10</v>
      </c>
      <c r="E113" s="182">
        <v>355</v>
      </c>
      <c r="F113" s="182">
        <v>374</v>
      </c>
      <c r="G113" s="193">
        <f>F113/E113*100</f>
        <v>105.35211267605634</v>
      </c>
      <c r="H113" s="182">
        <v>3634.862</v>
      </c>
      <c r="I113" s="82">
        <v>2704.6</v>
      </c>
      <c r="J113" s="83">
        <f>I113/H113*100</f>
        <v>74.40722646416837</v>
      </c>
      <c r="K113" s="69" t="s">
        <v>11</v>
      </c>
      <c r="L113" s="70"/>
      <c r="M113" s="70"/>
      <c r="N113" s="71"/>
      <c r="O113" s="139" t="s">
        <v>32</v>
      </c>
      <c r="P113" s="139" t="s">
        <v>32</v>
      </c>
      <c r="Q113" s="140" t="s">
        <v>32</v>
      </c>
    </row>
    <row r="114" spans="1:17" ht="15" customHeight="1" hidden="1">
      <c r="A114" s="65"/>
      <c r="B114" s="145"/>
      <c r="C114" s="187"/>
      <c r="D114" s="47"/>
      <c r="E114" s="183"/>
      <c r="F114" s="183"/>
      <c r="G114" s="194"/>
      <c r="H114" s="183"/>
      <c r="I114" s="47"/>
      <c r="J114" s="49"/>
      <c r="K114" s="72"/>
      <c r="L114" s="73"/>
      <c r="M114" s="73"/>
      <c r="N114" s="74"/>
      <c r="O114" s="139"/>
      <c r="P114" s="139"/>
      <c r="Q114" s="141"/>
    </row>
    <row r="115" spans="1:17" ht="36" customHeight="1">
      <c r="A115" s="65"/>
      <c r="B115" s="145"/>
      <c r="C115" s="187"/>
      <c r="D115" s="47"/>
      <c r="E115" s="183"/>
      <c r="F115" s="183"/>
      <c r="G115" s="194"/>
      <c r="H115" s="183"/>
      <c r="I115" s="47"/>
      <c r="J115" s="49"/>
      <c r="K115" s="56" t="s">
        <v>12</v>
      </c>
      <c r="L115" s="57"/>
      <c r="M115" s="57"/>
      <c r="N115" s="58"/>
      <c r="O115" s="10" t="s">
        <v>32</v>
      </c>
      <c r="P115" s="10" t="s">
        <v>32</v>
      </c>
      <c r="Q115" s="6" t="s">
        <v>32</v>
      </c>
    </row>
    <row r="116" spans="1:17" ht="21" customHeight="1">
      <c r="A116" s="65"/>
      <c r="B116" s="145"/>
      <c r="C116" s="187"/>
      <c r="D116" s="47"/>
      <c r="E116" s="183"/>
      <c r="F116" s="183"/>
      <c r="G116" s="194"/>
      <c r="H116" s="183"/>
      <c r="I116" s="47"/>
      <c r="J116" s="49"/>
      <c r="K116" s="75" t="s">
        <v>13</v>
      </c>
      <c r="L116" s="76"/>
      <c r="M116" s="76"/>
      <c r="N116" s="77"/>
      <c r="O116" s="33">
        <v>100</v>
      </c>
      <c r="P116" s="33">
        <v>100</v>
      </c>
      <c r="Q116" s="6">
        <v>100</v>
      </c>
    </row>
    <row r="117" spans="1:17" ht="21" customHeight="1">
      <c r="A117" s="65"/>
      <c r="B117" s="145"/>
      <c r="C117" s="187"/>
      <c r="D117" s="47"/>
      <c r="E117" s="183"/>
      <c r="F117" s="183"/>
      <c r="G117" s="194"/>
      <c r="H117" s="183"/>
      <c r="I117" s="47"/>
      <c r="J117" s="49"/>
      <c r="K117" s="56" t="s">
        <v>18</v>
      </c>
      <c r="L117" s="57"/>
      <c r="M117" s="57"/>
      <c r="N117" s="58"/>
      <c r="O117" s="10">
        <v>25</v>
      </c>
      <c r="P117" s="10">
        <v>25</v>
      </c>
      <c r="Q117" s="6">
        <v>43</v>
      </c>
    </row>
    <row r="118" spans="1:17" ht="23.25" customHeight="1">
      <c r="A118" s="65"/>
      <c r="B118" s="145"/>
      <c r="C118" s="187"/>
      <c r="D118" s="47"/>
      <c r="E118" s="183"/>
      <c r="F118" s="183"/>
      <c r="G118" s="194"/>
      <c r="H118" s="183"/>
      <c r="I118" s="47"/>
      <c r="J118" s="49"/>
      <c r="K118" s="56" t="s">
        <v>14</v>
      </c>
      <c r="L118" s="57"/>
      <c r="M118" s="57"/>
      <c r="N118" s="58"/>
      <c r="O118" s="10">
        <v>40</v>
      </c>
      <c r="P118" s="10">
        <v>0</v>
      </c>
      <c r="Q118" s="6">
        <v>0</v>
      </c>
    </row>
    <row r="119" spans="1:17" ht="21" customHeight="1">
      <c r="A119" s="65"/>
      <c r="B119" s="145"/>
      <c r="C119" s="187"/>
      <c r="D119" s="47"/>
      <c r="E119" s="183"/>
      <c r="F119" s="183"/>
      <c r="G119" s="194"/>
      <c r="H119" s="183"/>
      <c r="I119" s="47"/>
      <c r="J119" s="49"/>
      <c r="K119" s="56" t="s">
        <v>15</v>
      </c>
      <c r="L119" s="57"/>
      <c r="M119" s="57"/>
      <c r="N119" s="58"/>
      <c r="O119" s="10">
        <v>20</v>
      </c>
      <c r="P119" s="10">
        <v>0</v>
      </c>
      <c r="Q119" s="6">
        <v>0</v>
      </c>
    </row>
    <row r="120" spans="1:17" ht="20.25" customHeight="1">
      <c r="A120" s="65"/>
      <c r="B120" s="145"/>
      <c r="C120" s="187"/>
      <c r="D120" s="47"/>
      <c r="E120" s="183"/>
      <c r="F120" s="183"/>
      <c r="G120" s="194"/>
      <c r="H120" s="183"/>
      <c r="I120" s="47"/>
      <c r="J120" s="49"/>
      <c r="K120" s="59" t="s">
        <v>55</v>
      </c>
      <c r="L120" s="60"/>
      <c r="M120" s="60"/>
      <c r="N120" s="61"/>
      <c r="O120" s="14">
        <v>25</v>
      </c>
      <c r="P120" s="14">
        <v>25</v>
      </c>
      <c r="Q120" s="6">
        <v>100</v>
      </c>
    </row>
    <row r="121" spans="1:17" ht="16.5" customHeight="1">
      <c r="A121" s="65"/>
      <c r="B121" s="145"/>
      <c r="C121" s="187"/>
      <c r="D121" s="47"/>
      <c r="E121" s="183"/>
      <c r="F121" s="183"/>
      <c r="G121" s="194"/>
      <c r="H121" s="183"/>
      <c r="I121" s="47"/>
      <c r="J121" s="49"/>
      <c r="K121" s="59" t="s">
        <v>56</v>
      </c>
      <c r="L121" s="60"/>
      <c r="M121" s="60"/>
      <c r="N121" s="61"/>
      <c r="O121" s="14">
        <v>355</v>
      </c>
      <c r="P121" s="14">
        <v>374</v>
      </c>
      <c r="Q121" s="13">
        <f>P121/O121*100</f>
        <v>105.35211267605634</v>
      </c>
    </row>
    <row r="122" spans="1:17" ht="24.75" customHeight="1" thickBot="1">
      <c r="A122" s="65"/>
      <c r="B122" s="176"/>
      <c r="C122" s="191"/>
      <c r="D122" s="47"/>
      <c r="E122" s="183"/>
      <c r="F122" s="183"/>
      <c r="G122" s="194"/>
      <c r="H122" s="183"/>
      <c r="I122" s="47"/>
      <c r="J122" s="49"/>
      <c r="K122" s="78" t="s">
        <v>25</v>
      </c>
      <c r="L122" s="79"/>
      <c r="M122" s="79"/>
      <c r="N122" s="80"/>
      <c r="O122" s="17">
        <v>355</v>
      </c>
      <c r="P122" s="17">
        <v>374</v>
      </c>
      <c r="Q122" s="16">
        <f>P122-O122</f>
        <v>19</v>
      </c>
    </row>
    <row r="123" spans="1:17" ht="44.25" customHeight="1">
      <c r="A123" s="81">
        <v>17</v>
      </c>
      <c r="B123" s="143" t="s">
        <v>26</v>
      </c>
      <c r="C123" s="186" t="s">
        <v>86</v>
      </c>
      <c r="D123" s="82" t="s">
        <v>10</v>
      </c>
      <c r="E123" s="152">
        <v>106</v>
      </c>
      <c r="F123" s="152">
        <v>104</v>
      </c>
      <c r="G123" s="193">
        <f>F123/E123*100</f>
        <v>98.11320754716981</v>
      </c>
      <c r="H123" s="182">
        <v>620.83</v>
      </c>
      <c r="I123" s="182">
        <v>461.96</v>
      </c>
      <c r="J123" s="83">
        <f>I123/H123*100</f>
        <v>74.41006394665204</v>
      </c>
      <c r="K123" s="69" t="s">
        <v>11</v>
      </c>
      <c r="L123" s="70"/>
      <c r="M123" s="70"/>
      <c r="N123" s="71"/>
      <c r="O123" s="139" t="s">
        <v>32</v>
      </c>
      <c r="P123" s="139" t="s">
        <v>32</v>
      </c>
      <c r="Q123" s="142" t="s">
        <v>32</v>
      </c>
    </row>
    <row r="124" spans="1:17" ht="15" customHeight="1" hidden="1">
      <c r="A124" s="65"/>
      <c r="B124" s="67"/>
      <c r="C124" s="187"/>
      <c r="D124" s="47"/>
      <c r="E124" s="153"/>
      <c r="F124" s="153"/>
      <c r="G124" s="194"/>
      <c r="H124" s="183"/>
      <c r="I124" s="183"/>
      <c r="J124" s="49"/>
      <c r="K124" s="72"/>
      <c r="L124" s="73"/>
      <c r="M124" s="73"/>
      <c r="N124" s="74"/>
      <c r="O124" s="139"/>
      <c r="P124" s="139"/>
      <c r="Q124" s="142"/>
    </row>
    <row r="125" spans="1:17" ht="24.75" customHeight="1">
      <c r="A125" s="65"/>
      <c r="B125" s="67"/>
      <c r="C125" s="187"/>
      <c r="D125" s="47"/>
      <c r="E125" s="153"/>
      <c r="F125" s="153"/>
      <c r="G125" s="194"/>
      <c r="H125" s="183"/>
      <c r="I125" s="183"/>
      <c r="J125" s="49"/>
      <c r="K125" s="56" t="s">
        <v>12</v>
      </c>
      <c r="L125" s="57"/>
      <c r="M125" s="57"/>
      <c r="N125" s="58"/>
      <c r="O125" s="10" t="s">
        <v>32</v>
      </c>
      <c r="P125" s="10" t="s">
        <v>32</v>
      </c>
      <c r="Q125" s="18" t="s">
        <v>32</v>
      </c>
    </row>
    <row r="126" spans="1:17" ht="20.25" customHeight="1">
      <c r="A126" s="65"/>
      <c r="B126" s="67"/>
      <c r="C126" s="187"/>
      <c r="D126" s="47"/>
      <c r="E126" s="153"/>
      <c r="F126" s="153"/>
      <c r="G126" s="194"/>
      <c r="H126" s="183"/>
      <c r="I126" s="183"/>
      <c r="J126" s="49"/>
      <c r="K126" s="75" t="s">
        <v>13</v>
      </c>
      <c r="L126" s="76"/>
      <c r="M126" s="76"/>
      <c r="N126" s="77"/>
      <c r="O126" s="33">
        <v>100</v>
      </c>
      <c r="P126" s="33">
        <v>100</v>
      </c>
      <c r="Q126" s="18">
        <v>100</v>
      </c>
    </row>
    <row r="127" spans="1:17" ht="24" customHeight="1">
      <c r="A127" s="65"/>
      <c r="B127" s="67"/>
      <c r="C127" s="187"/>
      <c r="D127" s="47"/>
      <c r="E127" s="153"/>
      <c r="F127" s="153"/>
      <c r="G127" s="194"/>
      <c r="H127" s="183"/>
      <c r="I127" s="183"/>
      <c r="J127" s="49"/>
      <c r="K127" s="56" t="s">
        <v>18</v>
      </c>
      <c r="L127" s="57"/>
      <c r="M127" s="57"/>
      <c r="N127" s="58"/>
      <c r="O127" s="10">
        <v>25</v>
      </c>
      <c r="P127" s="10">
        <v>25</v>
      </c>
      <c r="Q127" s="18">
        <v>100</v>
      </c>
    </row>
    <row r="128" spans="1:17" ht="22.5" customHeight="1">
      <c r="A128" s="65"/>
      <c r="B128" s="67"/>
      <c r="C128" s="187"/>
      <c r="D128" s="47"/>
      <c r="E128" s="153"/>
      <c r="F128" s="153"/>
      <c r="G128" s="194"/>
      <c r="H128" s="183"/>
      <c r="I128" s="183"/>
      <c r="J128" s="49"/>
      <c r="K128" s="56" t="s">
        <v>14</v>
      </c>
      <c r="L128" s="57"/>
      <c r="M128" s="57"/>
      <c r="N128" s="58"/>
      <c r="O128" s="10">
        <v>40</v>
      </c>
      <c r="P128" s="10">
        <v>40</v>
      </c>
      <c r="Q128" s="18">
        <v>100</v>
      </c>
    </row>
    <row r="129" spans="1:17" ht="22.5" customHeight="1">
      <c r="A129" s="65"/>
      <c r="B129" s="67"/>
      <c r="C129" s="187"/>
      <c r="D129" s="47"/>
      <c r="E129" s="153"/>
      <c r="F129" s="153"/>
      <c r="G129" s="194"/>
      <c r="H129" s="183"/>
      <c r="I129" s="183"/>
      <c r="J129" s="49"/>
      <c r="K129" s="56" t="s">
        <v>15</v>
      </c>
      <c r="L129" s="57"/>
      <c r="M129" s="57"/>
      <c r="N129" s="58"/>
      <c r="O129" s="10">
        <v>20</v>
      </c>
      <c r="P129" s="10">
        <v>20</v>
      </c>
      <c r="Q129" s="18">
        <v>0</v>
      </c>
    </row>
    <row r="130" spans="1:17" ht="20.25" customHeight="1">
      <c r="A130" s="65"/>
      <c r="B130" s="67"/>
      <c r="C130" s="187"/>
      <c r="D130" s="47"/>
      <c r="E130" s="153"/>
      <c r="F130" s="153"/>
      <c r="G130" s="194"/>
      <c r="H130" s="183"/>
      <c r="I130" s="183"/>
      <c r="J130" s="49"/>
      <c r="K130" s="59" t="s">
        <v>55</v>
      </c>
      <c r="L130" s="60"/>
      <c r="M130" s="60"/>
      <c r="N130" s="61"/>
      <c r="O130" s="14">
        <v>8</v>
      </c>
      <c r="P130" s="14">
        <v>6</v>
      </c>
      <c r="Q130" s="18">
        <f>P130/O130*100</f>
        <v>75</v>
      </c>
    </row>
    <row r="131" spans="1:17" ht="15" customHeight="1">
      <c r="A131" s="65"/>
      <c r="B131" s="67"/>
      <c r="C131" s="187"/>
      <c r="D131" s="47"/>
      <c r="E131" s="153"/>
      <c r="F131" s="153"/>
      <c r="G131" s="194"/>
      <c r="H131" s="183"/>
      <c r="I131" s="183"/>
      <c r="J131" s="49"/>
      <c r="K131" s="59" t="s">
        <v>56</v>
      </c>
      <c r="L131" s="60"/>
      <c r="M131" s="60"/>
      <c r="N131" s="61"/>
      <c r="O131" s="14">
        <v>106</v>
      </c>
      <c r="P131" s="14">
        <v>104</v>
      </c>
      <c r="Q131" s="19">
        <f>P131/O131*100</f>
        <v>98.11320754716981</v>
      </c>
    </row>
    <row r="132" spans="1:17" ht="23.25" customHeight="1" thickBot="1">
      <c r="A132" s="66"/>
      <c r="B132" s="177"/>
      <c r="C132" s="191"/>
      <c r="D132" s="48"/>
      <c r="E132" s="169"/>
      <c r="F132" s="169"/>
      <c r="G132" s="195"/>
      <c r="H132" s="192"/>
      <c r="I132" s="192"/>
      <c r="J132" s="50"/>
      <c r="K132" s="62" t="s">
        <v>57</v>
      </c>
      <c r="L132" s="63"/>
      <c r="M132" s="63"/>
      <c r="N132" s="64"/>
      <c r="O132" s="15">
        <v>106</v>
      </c>
      <c r="P132" s="15">
        <v>104</v>
      </c>
      <c r="Q132" s="19">
        <f>P132/O132*100</f>
        <v>98.11320754716981</v>
      </c>
    </row>
    <row r="133" spans="1:17" ht="93" customHeight="1">
      <c r="A133" s="65">
        <v>18</v>
      </c>
      <c r="B133" s="67" t="s">
        <v>27</v>
      </c>
      <c r="C133" s="45">
        <v>73307070261000</v>
      </c>
      <c r="D133" s="47" t="s">
        <v>10</v>
      </c>
      <c r="E133" s="47">
        <v>5623</v>
      </c>
      <c r="F133" s="47">
        <v>3942</v>
      </c>
      <c r="G133" s="45">
        <f>F133/E133*100</f>
        <v>70.1049261959808</v>
      </c>
      <c r="H133" s="47">
        <v>1535.5</v>
      </c>
      <c r="I133" s="47">
        <v>1534.9</v>
      </c>
      <c r="J133" s="49">
        <f>I133/H133*100</f>
        <v>99.96092478020189</v>
      </c>
      <c r="K133" s="51" t="s">
        <v>28</v>
      </c>
      <c r="L133" s="52"/>
      <c r="M133" s="52"/>
      <c r="N133" s="53"/>
      <c r="O133" s="33">
        <v>100</v>
      </c>
      <c r="P133" s="33">
        <v>100</v>
      </c>
      <c r="Q133" s="18">
        <v>100</v>
      </c>
    </row>
    <row r="134" spans="1:17" ht="14.25">
      <c r="A134" s="65"/>
      <c r="B134" s="67"/>
      <c r="C134" s="45"/>
      <c r="D134" s="47"/>
      <c r="E134" s="47"/>
      <c r="F134" s="47"/>
      <c r="G134" s="45"/>
      <c r="H134" s="47"/>
      <c r="I134" s="47"/>
      <c r="J134" s="49"/>
      <c r="K134" s="54" t="s">
        <v>29</v>
      </c>
      <c r="L134" s="54"/>
      <c r="M134" s="54"/>
      <c r="N134" s="54"/>
      <c r="O134" s="32">
        <v>294</v>
      </c>
      <c r="P134" s="32">
        <v>0</v>
      </c>
      <c r="Q134" s="18">
        <v>100</v>
      </c>
    </row>
    <row r="135" spans="1:17" ht="15" thickBot="1">
      <c r="A135" s="66"/>
      <c r="B135" s="68"/>
      <c r="C135" s="46"/>
      <c r="D135" s="48"/>
      <c r="E135" s="48"/>
      <c r="F135" s="48"/>
      <c r="G135" s="46"/>
      <c r="H135" s="48"/>
      <c r="I135" s="48"/>
      <c r="J135" s="50"/>
      <c r="K135" s="55" t="s">
        <v>30</v>
      </c>
      <c r="L135" s="55"/>
      <c r="M135" s="55"/>
      <c r="N135" s="55"/>
      <c r="O135" s="33">
        <v>5623</v>
      </c>
      <c r="P135" s="33">
        <v>0</v>
      </c>
      <c r="Q135" s="19">
        <f>P135/O135*100</f>
        <v>0</v>
      </c>
    </row>
    <row r="136" spans="8:9" ht="15">
      <c r="H136" s="25">
        <f>SUM(H11:H135)</f>
        <v>727127.1649999998</v>
      </c>
      <c r="I136" s="1">
        <f>SUM(I11:I135)</f>
        <v>563683.56</v>
      </c>
    </row>
    <row r="137" spans="7:9" ht="15">
      <c r="G137" s="1" t="s">
        <v>36</v>
      </c>
      <c r="H137" s="1">
        <f>H11+H17+H23+H28+H85</f>
        <v>486676.77999999997</v>
      </c>
      <c r="I137" s="1">
        <f>I11+I17+I23+I28+I85</f>
        <v>377193.2</v>
      </c>
    </row>
    <row r="138" spans="7:9" ht="15">
      <c r="G138" s="1">
        <v>702</v>
      </c>
      <c r="H138" s="25">
        <f>H11+H17+H23+H28+H85+H86+H95+H103+H113+H123</f>
        <v>514918.175</v>
      </c>
      <c r="I138" s="1">
        <f>I11+I17+I23+I28+I85+I86+I95+I103+I113+I123</f>
        <v>397899.56</v>
      </c>
    </row>
    <row r="139" spans="7:9" ht="15">
      <c r="G139" s="1" t="s">
        <v>33</v>
      </c>
      <c r="H139" s="24">
        <f>H86+H95+H103+H113+H123</f>
        <v>28241.395000000004</v>
      </c>
      <c r="I139" s="1">
        <f>I86+I95+I103+I113+I123</f>
        <v>20706.359999999997</v>
      </c>
    </row>
    <row r="140" spans="7:9" ht="15">
      <c r="G140" s="1">
        <v>701</v>
      </c>
      <c r="H140" s="8">
        <f>H29+H37+H45+H53+H59+H68+H76</f>
        <v>210673.49</v>
      </c>
      <c r="I140" s="8">
        <f>I29+I37+I45+I53+I59+I68+I76</f>
        <v>164249.09999999998</v>
      </c>
    </row>
    <row r="141" spans="8:12" ht="15">
      <c r="H141" s="1">
        <v>26656.4</v>
      </c>
      <c r="I141" s="1">
        <v>18171.75</v>
      </c>
      <c r="J141" s="1" t="s">
        <v>33</v>
      </c>
      <c r="K141" s="178">
        <v>236601520</v>
      </c>
      <c r="L141" s="178"/>
    </row>
  </sheetData>
  <sheetProtection/>
  <mergeCells count="302">
    <mergeCell ref="B2:N4"/>
    <mergeCell ref="E8:G8"/>
    <mergeCell ref="H8:J8"/>
    <mergeCell ref="K8:Q8"/>
    <mergeCell ref="A11:A16"/>
    <mergeCell ref="B11:B16"/>
    <mergeCell ref="C11:C16"/>
    <mergeCell ref="D11:D16"/>
    <mergeCell ref="E11:E16"/>
    <mergeCell ref="F11:F16"/>
    <mergeCell ref="G11:G16"/>
    <mergeCell ref="H11:H16"/>
    <mergeCell ref="I11:I16"/>
    <mergeCell ref="J11:J16"/>
    <mergeCell ref="K11:N11"/>
    <mergeCell ref="K12:N12"/>
    <mergeCell ref="K13:N13"/>
    <mergeCell ref="K14:N14"/>
    <mergeCell ref="K15:N15"/>
    <mergeCell ref="K16:N16"/>
    <mergeCell ref="A17:A22"/>
    <mergeCell ref="B17:B22"/>
    <mergeCell ref="C17:C22"/>
    <mergeCell ref="D17:D22"/>
    <mergeCell ref="E17:E22"/>
    <mergeCell ref="F17:F22"/>
    <mergeCell ref="G17:G22"/>
    <mergeCell ref="H17:H22"/>
    <mergeCell ref="I17:I22"/>
    <mergeCell ref="J17:J22"/>
    <mergeCell ref="K17:N17"/>
    <mergeCell ref="K18:N18"/>
    <mergeCell ref="K19:N19"/>
    <mergeCell ref="K20:N20"/>
    <mergeCell ref="K21:N21"/>
    <mergeCell ref="K22:N22"/>
    <mergeCell ref="A23:A27"/>
    <mergeCell ref="B23:B27"/>
    <mergeCell ref="C23:C27"/>
    <mergeCell ref="D23:D27"/>
    <mergeCell ref="E23:E27"/>
    <mergeCell ref="F23:F27"/>
    <mergeCell ref="G23:G27"/>
    <mergeCell ref="H23:H27"/>
    <mergeCell ref="I23:I27"/>
    <mergeCell ref="J23:J27"/>
    <mergeCell ref="K23:N23"/>
    <mergeCell ref="K24:N24"/>
    <mergeCell ref="K25:N25"/>
    <mergeCell ref="K26:N26"/>
    <mergeCell ref="K27:N27"/>
    <mergeCell ref="K28:N28"/>
    <mergeCell ref="A29:A36"/>
    <mergeCell ref="B29:B36"/>
    <mergeCell ref="C29:C36"/>
    <mergeCell ref="D29:D36"/>
    <mergeCell ref="E29:E36"/>
    <mergeCell ref="F29:F36"/>
    <mergeCell ref="G29:G36"/>
    <mergeCell ref="H29:H36"/>
    <mergeCell ref="I29:I36"/>
    <mergeCell ref="J29:J36"/>
    <mergeCell ref="K29:N29"/>
    <mergeCell ref="K30:N30"/>
    <mergeCell ref="K31:N31"/>
    <mergeCell ref="K32:N32"/>
    <mergeCell ref="K33:N33"/>
    <mergeCell ref="K34:N34"/>
    <mergeCell ref="K35:N35"/>
    <mergeCell ref="K36:N36"/>
    <mergeCell ref="A37:A44"/>
    <mergeCell ref="B37:B44"/>
    <mergeCell ref="C37:C44"/>
    <mergeCell ref="D37:D44"/>
    <mergeCell ref="E37:E44"/>
    <mergeCell ref="F37:F44"/>
    <mergeCell ref="G37:G44"/>
    <mergeCell ref="H37:H44"/>
    <mergeCell ref="I37:I44"/>
    <mergeCell ref="J37:J44"/>
    <mergeCell ref="K37:N37"/>
    <mergeCell ref="K38:N38"/>
    <mergeCell ref="K39:N39"/>
    <mergeCell ref="K40:N40"/>
    <mergeCell ref="K41:N41"/>
    <mergeCell ref="K42:N42"/>
    <mergeCell ref="K43:N43"/>
    <mergeCell ref="K44:N44"/>
    <mergeCell ref="A45:A52"/>
    <mergeCell ref="B45:B52"/>
    <mergeCell ref="C45:C52"/>
    <mergeCell ref="D45:D52"/>
    <mergeCell ref="E45:E52"/>
    <mergeCell ref="F45:F52"/>
    <mergeCell ref="G45:G52"/>
    <mergeCell ref="H45:H52"/>
    <mergeCell ref="I45:I52"/>
    <mergeCell ref="J45:J52"/>
    <mergeCell ref="K45:N45"/>
    <mergeCell ref="K46:N46"/>
    <mergeCell ref="K47:N47"/>
    <mergeCell ref="K48:N48"/>
    <mergeCell ref="K49:N49"/>
    <mergeCell ref="K50:N50"/>
    <mergeCell ref="K51:N52"/>
    <mergeCell ref="O51:O52"/>
    <mergeCell ref="P51:P52"/>
    <mergeCell ref="Q51:Q52"/>
    <mergeCell ref="A53:A58"/>
    <mergeCell ref="B53:B58"/>
    <mergeCell ref="C53:C58"/>
    <mergeCell ref="D53:D58"/>
    <mergeCell ref="E53:E58"/>
    <mergeCell ref="F53:F58"/>
    <mergeCell ref="G53:G58"/>
    <mergeCell ref="H53:H58"/>
    <mergeCell ref="I53:I58"/>
    <mergeCell ref="J53:J58"/>
    <mergeCell ref="K53:N53"/>
    <mergeCell ref="K54:N54"/>
    <mergeCell ref="K55:N55"/>
    <mergeCell ref="K56:N56"/>
    <mergeCell ref="K57:N57"/>
    <mergeCell ref="K58:N58"/>
    <mergeCell ref="A59:A67"/>
    <mergeCell ref="B59:B67"/>
    <mergeCell ref="C59:C67"/>
    <mergeCell ref="D59:D67"/>
    <mergeCell ref="E59:E67"/>
    <mergeCell ref="F59:F67"/>
    <mergeCell ref="G59:G67"/>
    <mergeCell ref="H59:H67"/>
    <mergeCell ref="I59:I67"/>
    <mergeCell ref="J59:J67"/>
    <mergeCell ref="K59:N60"/>
    <mergeCell ref="O59:O60"/>
    <mergeCell ref="K65:N65"/>
    <mergeCell ref="K66:N66"/>
    <mergeCell ref="K67:N67"/>
    <mergeCell ref="P59:P60"/>
    <mergeCell ref="Q59:Q60"/>
    <mergeCell ref="K61:N61"/>
    <mergeCell ref="K62:N62"/>
    <mergeCell ref="K63:N63"/>
    <mergeCell ref="K64:N64"/>
    <mergeCell ref="A68:A75"/>
    <mergeCell ref="B68:B75"/>
    <mergeCell ref="C68:C75"/>
    <mergeCell ref="D68:D75"/>
    <mergeCell ref="E68:E75"/>
    <mergeCell ref="F68:F75"/>
    <mergeCell ref="G68:G75"/>
    <mergeCell ref="H68:H75"/>
    <mergeCell ref="I68:I75"/>
    <mergeCell ref="J68:J75"/>
    <mergeCell ref="K68:N69"/>
    <mergeCell ref="O68:O69"/>
    <mergeCell ref="K75:N75"/>
    <mergeCell ref="P68:P69"/>
    <mergeCell ref="K70:N70"/>
    <mergeCell ref="K71:N71"/>
    <mergeCell ref="K72:N72"/>
    <mergeCell ref="K73:N73"/>
    <mergeCell ref="K74:N74"/>
    <mergeCell ref="A76:A84"/>
    <mergeCell ref="B76:B84"/>
    <mergeCell ref="C76:C84"/>
    <mergeCell ref="D76:D84"/>
    <mergeCell ref="E76:E84"/>
    <mergeCell ref="F76:F84"/>
    <mergeCell ref="G76:G84"/>
    <mergeCell ref="H76:H84"/>
    <mergeCell ref="I76:I84"/>
    <mergeCell ref="J76:J84"/>
    <mergeCell ref="K76:N77"/>
    <mergeCell ref="K78:N78"/>
    <mergeCell ref="K79:N79"/>
    <mergeCell ref="K80:N80"/>
    <mergeCell ref="K81:N81"/>
    <mergeCell ref="K82:N82"/>
    <mergeCell ref="K83:N83"/>
    <mergeCell ref="K84:N84"/>
    <mergeCell ref="K85:N85"/>
    <mergeCell ref="A86:A94"/>
    <mergeCell ref="B86:B94"/>
    <mergeCell ref="C86:C94"/>
    <mergeCell ref="D86:D94"/>
    <mergeCell ref="E86:E94"/>
    <mergeCell ref="F86:F94"/>
    <mergeCell ref="G86:G94"/>
    <mergeCell ref="H86:H94"/>
    <mergeCell ref="I86:I94"/>
    <mergeCell ref="J86:J94"/>
    <mergeCell ref="K86:N87"/>
    <mergeCell ref="O86:O87"/>
    <mergeCell ref="P86:P87"/>
    <mergeCell ref="K93:N93"/>
    <mergeCell ref="K94:N94"/>
    <mergeCell ref="Q86:Q87"/>
    <mergeCell ref="K88:N88"/>
    <mergeCell ref="K89:N89"/>
    <mergeCell ref="K90:N90"/>
    <mergeCell ref="K91:N91"/>
    <mergeCell ref="K92:N92"/>
    <mergeCell ref="A95:A102"/>
    <mergeCell ref="B95:B102"/>
    <mergeCell ref="C95:C102"/>
    <mergeCell ref="D95:D102"/>
    <mergeCell ref="E95:E102"/>
    <mergeCell ref="F95:F102"/>
    <mergeCell ref="G95:G102"/>
    <mergeCell ref="H95:H102"/>
    <mergeCell ref="I95:I102"/>
    <mergeCell ref="J95:J102"/>
    <mergeCell ref="K95:N95"/>
    <mergeCell ref="K96:N96"/>
    <mergeCell ref="K97:N97"/>
    <mergeCell ref="K98:N98"/>
    <mergeCell ref="K99:N99"/>
    <mergeCell ref="K100:N100"/>
    <mergeCell ref="K101:N101"/>
    <mergeCell ref="K102:N102"/>
    <mergeCell ref="A103:A112"/>
    <mergeCell ref="B103:B112"/>
    <mergeCell ref="C103:C112"/>
    <mergeCell ref="D103:D112"/>
    <mergeCell ref="E103:E112"/>
    <mergeCell ref="F103:F112"/>
    <mergeCell ref="G103:G112"/>
    <mergeCell ref="H103:H112"/>
    <mergeCell ref="I103:I112"/>
    <mergeCell ref="J103:J112"/>
    <mergeCell ref="K103:N104"/>
    <mergeCell ref="O103:O104"/>
    <mergeCell ref="P103:P104"/>
    <mergeCell ref="Q103:Q104"/>
    <mergeCell ref="K105:N105"/>
    <mergeCell ref="K106:N106"/>
    <mergeCell ref="K107:N107"/>
    <mergeCell ref="K108:N108"/>
    <mergeCell ref="K109:N109"/>
    <mergeCell ref="K110:N110"/>
    <mergeCell ref="K111:N111"/>
    <mergeCell ref="K112:N112"/>
    <mergeCell ref="A113:A122"/>
    <mergeCell ref="B113:B122"/>
    <mergeCell ref="C113:C122"/>
    <mergeCell ref="D113:D122"/>
    <mergeCell ref="E113:E122"/>
    <mergeCell ref="F113:F122"/>
    <mergeCell ref="G113:G122"/>
    <mergeCell ref="H113:H122"/>
    <mergeCell ref="I113:I122"/>
    <mergeCell ref="J113:J122"/>
    <mergeCell ref="K113:N114"/>
    <mergeCell ref="O113:O114"/>
    <mergeCell ref="K119:N119"/>
    <mergeCell ref="K120:N120"/>
    <mergeCell ref="K121:N121"/>
    <mergeCell ref="K122:N122"/>
    <mergeCell ref="P113:P114"/>
    <mergeCell ref="Q113:Q114"/>
    <mergeCell ref="K115:N115"/>
    <mergeCell ref="K116:N116"/>
    <mergeCell ref="K117:N117"/>
    <mergeCell ref="K118:N118"/>
    <mergeCell ref="A123:A132"/>
    <mergeCell ref="B123:B132"/>
    <mergeCell ref="C123:C132"/>
    <mergeCell ref="D123:D132"/>
    <mergeCell ref="E123:E132"/>
    <mergeCell ref="F123:F132"/>
    <mergeCell ref="G123:G132"/>
    <mergeCell ref="H123:H132"/>
    <mergeCell ref="I123:I132"/>
    <mergeCell ref="J123:J132"/>
    <mergeCell ref="K123:N124"/>
    <mergeCell ref="O123:O124"/>
    <mergeCell ref="K129:N129"/>
    <mergeCell ref="K130:N130"/>
    <mergeCell ref="K131:N131"/>
    <mergeCell ref="K132:N132"/>
    <mergeCell ref="P123:P124"/>
    <mergeCell ref="Q123:Q124"/>
    <mergeCell ref="K125:N125"/>
    <mergeCell ref="K126:N126"/>
    <mergeCell ref="K127:N127"/>
    <mergeCell ref="K128:N128"/>
    <mergeCell ref="A133:A135"/>
    <mergeCell ref="B133:B135"/>
    <mergeCell ref="C133:C135"/>
    <mergeCell ref="D133:D135"/>
    <mergeCell ref="E133:E135"/>
    <mergeCell ref="F133:F135"/>
    <mergeCell ref="K141:L141"/>
    <mergeCell ref="G133:G135"/>
    <mergeCell ref="H133:H135"/>
    <mergeCell ref="I133:I135"/>
    <mergeCell ref="J133:J135"/>
    <mergeCell ref="K133:N133"/>
    <mergeCell ref="K134:N134"/>
    <mergeCell ref="K135:N135"/>
  </mergeCells>
  <printOptions/>
  <pageMargins left="1.3779527559055118" right="0.3937007874015748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2014-12-26T01:14:38Z</dcterms:modified>
  <cp:category/>
  <cp:version/>
  <cp:contentType/>
  <cp:contentStatus/>
</cp:coreProperties>
</file>